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'Лист3'!$A$1:$Q$90</definedName>
  </definedNames>
  <calcPr fullCalcOnLoad="1"/>
</workbook>
</file>

<file path=xl/sharedStrings.xml><?xml version="1.0" encoding="utf-8"?>
<sst xmlns="http://schemas.openxmlformats.org/spreadsheetml/2006/main" count="643" uniqueCount="241">
  <si>
    <t>КБК</t>
  </si>
  <si>
    <t>ОКВЭД</t>
  </si>
  <si>
    <t>ОКПД</t>
  </si>
  <si>
    <t>Порядковый номер закупки (лота)</t>
  </si>
  <si>
    <t>Наименование предмета контракта</t>
  </si>
  <si>
    <t>ед.изм.</t>
  </si>
  <si>
    <t>количество (объем)</t>
  </si>
  <si>
    <t>Начальная (максимальная цена контракта</t>
  </si>
  <si>
    <t>График осуществления процедур закупки</t>
  </si>
  <si>
    <t>Планируемый срок размещения извещения (мес.год)</t>
  </si>
  <si>
    <t>Срок исполнения контракта (мес, год)</t>
  </si>
  <si>
    <t>Способ определния поставщика</t>
  </si>
  <si>
    <t>Обоснование внесение изменений</t>
  </si>
  <si>
    <t>Условия контракта</t>
  </si>
  <si>
    <t>План-график</t>
  </si>
  <si>
    <t xml:space="preserve">размещения заказов на поставку товаров, выполнение работ, 
оказание услуг для обеспечения государственных и муниципальных нужд 
</t>
  </si>
  <si>
    <t>на 2014 год</t>
  </si>
  <si>
    <t>Наименование заказчика</t>
  </si>
  <si>
    <t>Администрация МО "Город Алдан"</t>
  </si>
  <si>
    <t>Юридический адрес, телефон, электронная почта заказчика</t>
  </si>
  <si>
    <t>ИНН</t>
  </si>
  <si>
    <t>КПП</t>
  </si>
  <si>
    <t>ОКТМО</t>
  </si>
  <si>
    <t>72.40.13.190</t>
  </si>
  <si>
    <t>1</t>
  </si>
  <si>
    <t>Оказание информационных услуг по сопровождению (обновлению) информационных банков справочно-правовой ситемы "Консультант плюс"</t>
  </si>
  <si>
    <t>Минимально необходимые требования предъявляемые к предмету контракта</t>
  </si>
  <si>
    <t>по условиям заключения контракта</t>
  </si>
  <si>
    <t>услуга</t>
  </si>
  <si>
    <t>запрос котировки цен</t>
  </si>
  <si>
    <t>02.2014</t>
  </si>
  <si>
    <t>12.2014</t>
  </si>
  <si>
    <t>котировки</t>
  </si>
  <si>
    <t>малая</t>
  </si>
  <si>
    <t>по условиям заключения договора</t>
  </si>
  <si>
    <t>01.2014</t>
  </si>
  <si>
    <t>закупка малого объема до 100 тыс.руб.</t>
  </si>
  <si>
    <t>3</t>
  </si>
  <si>
    <t>Поставка программного комплекса "СБИС+электронная отчетность"</t>
  </si>
  <si>
    <t>11.2014</t>
  </si>
  <si>
    <t>Использование ПО ViPNet производства ОАО "Инфо ТеКС</t>
  </si>
  <si>
    <t>12.2015</t>
  </si>
  <si>
    <t>оказание услуг по сопровождению программных комплексов по местному бюджету</t>
  </si>
  <si>
    <t>Информационно-техническое обслуживание программного обеспечения и компьютерной техники (1С бухгалтерия)</t>
  </si>
  <si>
    <t>оказание услуг по техническому обслуживанию и ремонту оргтехники</t>
  </si>
  <si>
    <t>01101049912441242221</t>
  </si>
  <si>
    <t xml:space="preserve">Оказание услуг связи </t>
  </si>
  <si>
    <t>01.2015</t>
  </si>
  <si>
    <t>единственный поставщик</t>
  </si>
  <si>
    <t>Поставка тепловой энергии</t>
  </si>
  <si>
    <t>поставка холодного и горячего водоснабжения</t>
  </si>
  <si>
    <t>услуги по канализации отходов</t>
  </si>
  <si>
    <t>энергоснабжение</t>
  </si>
  <si>
    <t>услуги по вывозу и планировки отходов</t>
  </si>
  <si>
    <t>услуги по промывки системы отопления</t>
  </si>
  <si>
    <t>06.2014</t>
  </si>
  <si>
    <t>08.2014</t>
  </si>
  <si>
    <t>оказание услуг интернета</t>
  </si>
  <si>
    <t>03.2014</t>
  </si>
  <si>
    <t>04.2014</t>
  </si>
  <si>
    <t>07.2014</t>
  </si>
  <si>
    <t>09.2014</t>
  </si>
  <si>
    <t>10.2014</t>
  </si>
  <si>
    <t>011010499124412422261136</t>
  </si>
  <si>
    <t>011010499124412422251129</t>
  </si>
  <si>
    <t>0110104991244124422311072</t>
  </si>
  <si>
    <t>011010499124412442231110</t>
  </si>
  <si>
    <t>011010499124412442231126</t>
  </si>
  <si>
    <t>011010499124412442231109</t>
  </si>
  <si>
    <t>011010499124412442251111</t>
  </si>
  <si>
    <t>011010499124412442251128</t>
  </si>
  <si>
    <t>011010499124412442251129</t>
  </si>
  <si>
    <t>техническое обслуживание средств охранно-пожарной сигнализации</t>
  </si>
  <si>
    <t xml:space="preserve">техническое обслуживание оборудования -приборов учета тепловой энергии </t>
  </si>
  <si>
    <t>01101049912441244221</t>
  </si>
  <si>
    <t>оказание услуг почтовой связи - приобретение конвертов, отправка почтовой корреспонденции</t>
  </si>
  <si>
    <t>услуга, тов.</t>
  </si>
  <si>
    <t>011010499124412442261140</t>
  </si>
  <si>
    <t>размещение материалов в периодическом печатном издании</t>
  </si>
  <si>
    <t>оценка имущества</t>
  </si>
  <si>
    <t>информационные услуги (телевидение)</t>
  </si>
  <si>
    <t>услуги</t>
  </si>
  <si>
    <t>информационные услуги (радио)</t>
  </si>
  <si>
    <t>Изготовление балночной продукции</t>
  </si>
  <si>
    <t>011010499124412443401123</t>
  </si>
  <si>
    <t>прибретение компьютерной и оргтехники</t>
  </si>
  <si>
    <t>тов.</t>
  </si>
  <si>
    <t>01101049912441244310116</t>
  </si>
  <si>
    <t>приобретение кресел</t>
  </si>
  <si>
    <t>приобретение канцтоваров</t>
  </si>
  <si>
    <t>приобретение хозтоваров</t>
  </si>
  <si>
    <t>Поставка питьевой воды</t>
  </si>
  <si>
    <t>011010499124412423401123</t>
  </si>
  <si>
    <t>011010499124412423101116</t>
  </si>
  <si>
    <t>приобретение катриджей</t>
  </si>
  <si>
    <t>011030999824922442261140</t>
  </si>
  <si>
    <t>Предупреждение и ликвидация ЧС и стихийных бедствий природного и техногенного характера</t>
  </si>
  <si>
    <t>01104129942454244224</t>
  </si>
  <si>
    <t>аренда автомобиля</t>
  </si>
  <si>
    <t>011041299424542442261135</t>
  </si>
  <si>
    <t>страхование автомобиля</t>
  </si>
  <si>
    <t>011041299424542443401121</t>
  </si>
  <si>
    <t>приобретение ГСМ</t>
  </si>
  <si>
    <t>011041299424542443401123</t>
  </si>
  <si>
    <t>Приобретение запчастей для автомобиля</t>
  </si>
  <si>
    <t>011050399825292442231109</t>
  </si>
  <si>
    <t>Электроэнергия (уличное освещение)</t>
  </si>
  <si>
    <t>011050399825292442251129</t>
  </si>
  <si>
    <t xml:space="preserve">Содержание и текущий ремонт объектов уличного освещени МО "Город Алдан" </t>
  </si>
  <si>
    <t>открытый аукцион в электронной форме</t>
  </si>
  <si>
    <t>011050399825302442251129</t>
  </si>
  <si>
    <t>Содержание дорог, улиц, площадей, инженерных и искусственных сооружений МО "Город Алдан"</t>
  </si>
  <si>
    <t>Содержание улиц, дорог с. Б-Нимныр МО "Город Алдан"</t>
  </si>
  <si>
    <t>011050399825322442251111</t>
  </si>
  <si>
    <t>Уборка и содержание территории кладбища МО "Город Алдан"</t>
  </si>
  <si>
    <t>011050399825322442261140</t>
  </si>
  <si>
    <t>Оказание услуг по захоронению невостребованных граждан</t>
  </si>
  <si>
    <t>011050399825332442251111</t>
  </si>
  <si>
    <t xml:space="preserve">Уборка и вывоз мусора с территории МО "Город Алдан" </t>
  </si>
  <si>
    <t>011050399825332443401123</t>
  </si>
  <si>
    <t>Приобретение баннеров</t>
  </si>
  <si>
    <t>приобретение хозтоваров для работ по уборке и благоустройству города</t>
  </si>
  <si>
    <t>05.2014</t>
  </si>
  <si>
    <t>011050395362102442251105</t>
  </si>
  <si>
    <t>Реконструкция пешеходных переходов через ручей Незаметный</t>
  </si>
  <si>
    <t>работы</t>
  </si>
  <si>
    <t>Установка автобусных остановок</t>
  </si>
  <si>
    <t>Восстановление ливнесточных канав</t>
  </si>
  <si>
    <t>Ремонт и устройство тротуаров</t>
  </si>
  <si>
    <t>011070799825352442901148</t>
  </si>
  <si>
    <t>Призовой фонд для проведения мероприятий для детей и молодежи</t>
  </si>
  <si>
    <t>011110199825432442901148</t>
  </si>
  <si>
    <t>Призовой фонд для проведения мероприятий в области физкультуры и спорта</t>
  </si>
  <si>
    <t>котировки 10%</t>
  </si>
  <si>
    <t>в том числе</t>
  </si>
  <si>
    <t>факт</t>
  </si>
  <si>
    <t>план</t>
  </si>
  <si>
    <t>Размер обеспечения заявки, исполнения контракта, размер аванса</t>
  </si>
  <si>
    <t>закупка малого объема 5%</t>
  </si>
  <si>
    <t>Оказание услуг специализированного оператора предоставлении налоговых деклараций в электронном виде по телекоммуникационным каналам свзи</t>
  </si>
  <si>
    <t>оказание услуг по организации защищенного доступа и техническому сопровождению СКЗИ ViPNet-Клиент</t>
  </si>
  <si>
    <t>72.50.11.000</t>
  </si>
  <si>
    <t>64.20.28.190</t>
  </si>
  <si>
    <t>52.48.13.110</t>
  </si>
  <si>
    <t>52.48.12.120</t>
  </si>
  <si>
    <t>64.11.12.110</t>
  </si>
  <si>
    <t>40.30.10.110</t>
  </si>
  <si>
    <t>41.00.20.120</t>
  </si>
  <si>
    <t>90.01.11.111</t>
  </si>
  <si>
    <t>40.11.10.110</t>
  </si>
  <si>
    <t>90.03.13.113</t>
  </si>
  <si>
    <t>45.33.11.130</t>
  </si>
  <si>
    <t>70.32.13.820</t>
  </si>
  <si>
    <t>22.21.10.120</t>
  </si>
  <si>
    <t>70.31.15.000</t>
  </si>
  <si>
    <t>92.20.20.000</t>
  </si>
  <si>
    <t>Изготовление печати</t>
  </si>
  <si>
    <t>52.48.11.000</t>
  </si>
  <si>
    <t>52.47.13.110</t>
  </si>
  <si>
    <t>52.48.31.111</t>
  </si>
  <si>
    <t>41.00.20.150</t>
  </si>
  <si>
    <t>71.10.10.000</t>
  </si>
  <si>
    <t>66.03.21.000</t>
  </si>
  <si>
    <t>50.30.22.111</t>
  </si>
  <si>
    <t>70.32.13.815</t>
  </si>
  <si>
    <t>45.45.13.190</t>
  </si>
  <si>
    <t>93.03.11.130</t>
  </si>
  <si>
    <t>93.03.11.110</t>
  </si>
  <si>
    <t>90.03.13.110</t>
  </si>
  <si>
    <t>22.11.10.112</t>
  </si>
  <si>
    <t>45.21.73.110</t>
  </si>
  <si>
    <t>45.23.12</t>
  </si>
  <si>
    <t>45.23.11.150</t>
  </si>
  <si>
    <t>011041299424542442261139</t>
  </si>
  <si>
    <t>Курсы повышения квалификации по закону 44-ФЗ</t>
  </si>
  <si>
    <t>4</t>
  </si>
  <si>
    <t>64.20.11.129</t>
  </si>
  <si>
    <t>22.20.20</t>
  </si>
  <si>
    <t>75.22.12</t>
  </si>
  <si>
    <t>80.22.10.130</t>
  </si>
  <si>
    <t>23.20.11.229</t>
  </si>
  <si>
    <t>7241000</t>
  </si>
  <si>
    <t>7250010</t>
  </si>
  <si>
    <t>6420019</t>
  </si>
  <si>
    <t>6420030</t>
  </si>
  <si>
    <t>5235010</t>
  </si>
  <si>
    <t>6411090</t>
  </si>
  <si>
    <t>4030020</t>
  </si>
  <si>
    <t>9450020</t>
  </si>
  <si>
    <t>9010010</t>
  </si>
  <si>
    <t>9440010</t>
  </si>
  <si>
    <t>9010020</t>
  </si>
  <si>
    <t>9460000</t>
  </si>
  <si>
    <t>7523040</t>
  </si>
  <si>
    <t>9229000</t>
  </si>
  <si>
    <t>7413023</t>
  </si>
  <si>
    <t>6420050</t>
  </si>
  <si>
    <t>2219123</t>
  </si>
  <si>
    <t>5150040</t>
  </si>
  <si>
    <t>5239010</t>
  </si>
  <si>
    <t>9450040</t>
  </si>
  <si>
    <t>7523060</t>
  </si>
  <si>
    <t>7111010</t>
  </si>
  <si>
    <t>6613020</t>
  </si>
  <si>
    <t>8090000</t>
  </si>
  <si>
    <t>2320212</t>
  </si>
  <si>
    <t>5030000</t>
  </si>
  <si>
    <t>9440100</t>
  </si>
  <si>
    <t>7499090</t>
  </si>
  <si>
    <t>4540375</t>
  </si>
  <si>
    <t>4540030</t>
  </si>
  <si>
    <t>9313010</t>
  </si>
  <si>
    <t>2211352</t>
  </si>
  <si>
    <t>5139000</t>
  </si>
  <si>
    <t>4540369</t>
  </si>
  <si>
    <t>4560227</t>
  </si>
  <si>
    <t>согласно технического задания</t>
  </si>
  <si>
    <t>Проект планировки территории города Алдана</t>
  </si>
  <si>
    <t>011041299824892442261131</t>
  </si>
  <si>
    <t>74.20.22.000</t>
  </si>
  <si>
    <t>7420000</t>
  </si>
  <si>
    <t>запрос котировки цен у субъекта малого предпринимательства</t>
  </si>
  <si>
    <t>малое предприн</t>
  </si>
  <si>
    <t>малое предпринимательство</t>
  </si>
  <si>
    <t>приобретение офисной бумаги</t>
  </si>
  <si>
    <t>21.12.14</t>
  </si>
  <si>
    <t>5110670</t>
  </si>
  <si>
    <t>обесп. контракта 5%</t>
  </si>
  <si>
    <t>обесп.заявки 1%, обесп.контракта 20%</t>
  </si>
  <si>
    <t>обесп.заявки 5%, обесп.контракта 30%</t>
  </si>
  <si>
    <t>Обесп.заявки 2%, обесп.контракта 30%</t>
  </si>
  <si>
    <t>Обесп.заявки 5%, обесп.контракта 30%</t>
  </si>
  <si>
    <t>открытый аукцион в электронной форме у субъекта малого предприниматальства</t>
  </si>
  <si>
    <t xml:space="preserve">открытый аукцион в электронной форме </t>
  </si>
  <si>
    <t>678900, Республика Саха(Якутия) г. Алдан ул. Ленина 6, тел: 8(41145)36042                                                    e-mail:aldgoradm@mail.ru</t>
  </si>
  <si>
    <t>УТВЕРЖДАЮ:</t>
  </si>
  <si>
    <t>Глава Города</t>
  </si>
  <si>
    <t>_______________________Бугай А.Л.</t>
  </si>
  <si>
    <t>"_______"_______________2014 г.</t>
  </si>
  <si>
    <t>Контрактный управляющий</t>
  </si>
  <si>
    <t>Михайлова Е.В.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</si>
</sst>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49" fontId="0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workbookViewId="0" topLeftCell="A22">
      <selection activeCell="G89" sqref="G89"/>
    </sheetView>
  </sheetViews>
  <sheetFormatPr defaultColWidth="9.140625" defaultRowHeight="12.75"/>
  <cols>
    <col min="1" max="1" width="15.421875" style="1" customWidth="1"/>
    <col min="2" max="2" width="8.8515625" style="1" customWidth="1"/>
    <col min="3" max="3" width="8.421875" style="1" customWidth="1"/>
    <col min="4" max="4" width="7.57421875" style="12" customWidth="1"/>
    <col min="5" max="5" width="17.00390625" style="1" customWidth="1"/>
    <col min="6" max="6" width="12.421875" style="1" customWidth="1"/>
    <col min="7" max="7" width="6.7109375" style="1" customWidth="1"/>
    <col min="8" max="8" width="7.7109375" style="1" customWidth="1"/>
    <col min="9" max="9" width="11.7109375" style="1" customWidth="1"/>
    <col min="10" max="10" width="12.421875" style="1" customWidth="1"/>
    <col min="11" max="12" width="9.140625" style="1" customWidth="1"/>
    <col min="13" max="13" width="16.57421875" style="1" customWidth="1"/>
    <col min="14" max="14" width="10.140625" style="1" customWidth="1"/>
    <col min="15" max="15" width="10.8515625" style="1" hidden="1" customWidth="1"/>
    <col min="16" max="16" width="10.8515625" style="5" hidden="1" customWidth="1"/>
    <col min="17" max="17" width="11.7109375" style="5" hidden="1" customWidth="1"/>
    <col min="18" max="16384" width="9.140625" style="1" customWidth="1"/>
  </cols>
  <sheetData>
    <row r="1" spans="12:14" ht="12.75">
      <c r="L1" s="27" t="s">
        <v>235</v>
      </c>
      <c r="M1" s="27"/>
      <c r="N1" s="27"/>
    </row>
    <row r="2" spans="12:14" ht="12.75">
      <c r="L2" s="26" t="s">
        <v>236</v>
      </c>
      <c r="M2" s="26"/>
      <c r="N2" s="26"/>
    </row>
    <row r="3" spans="12:14" ht="12.75">
      <c r="L3" s="26"/>
      <c r="M3" s="26"/>
      <c r="N3" s="26"/>
    </row>
    <row r="4" spans="12:14" ht="12.75">
      <c r="L4" s="26" t="s">
        <v>237</v>
      </c>
      <c r="M4" s="26"/>
      <c r="N4" s="26"/>
    </row>
    <row r="5" spans="12:14" ht="12.75">
      <c r="L5" s="26" t="s">
        <v>238</v>
      </c>
      <c r="M5" s="26"/>
      <c r="N5" s="26"/>
    </row>
    <row r="7" spans="1:14" ht="12.75">
      <c r="A7" s="54" t="s">
        <v>14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36" customHeight="1">
      <c r="A8" s="54" t="s">
        <v>15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54" t="s">
        <v>16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3.5" thickBot="1">
      <c r="A10" s="2"/>
      <c r="B10" s="2"/>
      <c r="C10" s="2"/>
      <c r="D10" s="11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55" t="s">
        <v>17</v>
      </c>
      <c r="B11" s="46"/>
      <c r="C11" s="46"/>
      <c r="D11" s="46"/>
      <c r="E11" s="46"/>
      <c r="F11" s="46" t="s">
        <v>18</v>
      </c>
      <c r="G11" s="46"/>
      <c r="H11" s="46"/>
      <c r="I11" s="46"/>
      <c r="J11" s="46"/>
      <c r="K11" s="46"/>
      <c r="L11" s="46"/>
      <c r="M11" s="46"/>
      <c r="N11" s="47"/>
    </row>
    <row r="12" spans="1:14" ht="24" customHeight="1">
      <c r="A12" s="52" t="s">
        <v>19</v>
      </c>
      <c r="B12" s="48"/>
      <c r="C12" s="48"/>
      <c r="D12" s="48"/>
      <c r="E12" s="48"/>
      <c r="F12" s="48" t="s">
        <v>234</v>
      </c>
      <c r="G12" s="48"/>
      <c r="H12" s="48"/>
      <c r="I12" s="48"/>
      <c r="J12" s="48"/>
      <c r="K12" s="48"/>
      <c r="L12" s="48"/>
      <c r="M12" s="48"/>
      <c r="N12" s="49"/>
    </row>
    <row r="13" spans="1:14" ht="12.75">
      <c r="A13" s="52" t="s">
        <v>20</v>
      </c>
      <c r="B13" s="48"/>
      <c r="C13" s="48"/>
      <c r="D13" s="48"/>
      <c r="E13" s="48"/>
      <c r="F13" s="48">
        <v>1402046141</v>
      </c>
      <c r="G13" s="48"/>
      <c r="H13" s="48"/>
      <c r="I13" s="48"/>
      <c r="J13" s="48"/>
      <c r="K13" s="48"/>
      <c r="L13" s="48"/>
      <c r="M13" s="48"/>
      <c r="N13" s="49"/>
    </row>
    <row r="14" spans="1:14" ht="12.75">
      <c r="A14" s="52" t="s">
        <v>21</v>
      </c>
      <c r="B14" s="48"/>
      <c r="C14" s="48"/>
      <c r="D14" s="48"/>
      <c r="E14" s="48"/>
      <c r="F14" s="48">
        <v>140201001</v>
      </c>
      <c r="G14" s="48"/>
      <c r="H14" s="48"/>
      <c r="I14" s="48"/>
      <c r="J14" s="48"/>
      <c r="K14" s="48"/>
      <c r="L14" s="48"/>
      <c r="M14" s="48"/>
      <c r="N14" s="49"/>
    </row>
    <row r="15" spans="1:14" ht="13.5" thickBot="1">
      <c r="A15" s="53" t="s">
        <v>22</v>
      </c>
      <c r="B15" s="50"/>
      <c r="C15" s="50"/>
      <c r="D15" s="50"/>
      <c r="E15" s="50"/>
      <c r="F15" s="50">
        <v>98603101001</v>
      </c>
      <c r="G15" s="50"/>
      <c r="H15" s="50"/>
      <c r="I15" s="50"/>
      <c r="J15" s="50"/>
      <c r="K15" s="50"/>
      <c r="L15" s="50"/>
      <c r="M15" s="50"/>
      <c r="N15" s="51"/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ht="13.5" thickBot="1"/>
    <row r="18" spans="1:14" ht="12.75">
      <c r="A18" s="31" t="s">
        <v>0</v>
      </c>
      <c r="B18" s="34" t="s">
        <v>1</v>
      </c>
      <c r="C18" s="34" t="s">
        <v>2</v>
      </c>
      <c r="D18" s="38" t="s">
        <v>13</v>
      </c>
      <c r="E18" s="39"/>
      <c r="F18" s="39"/>
      <c r="G18" s="39"/>
      <c r="H18" s="39"/>
      <c r="I18" s="39"/>
      <c r="J18" s="39"/>
      <c r="K18" s="39"/>
      <c r="L18" s="40"/>
      <c r="M18" s="34" t="s">
        <v>11</v>
      </c>
      <c r="N18" s="28" t="s">
        <v>12</v>
      </c>
    </row>
    <row r="19" spans="1:17" ht="42" customHeight="1">
      <c r="A19" s="32"/>
      <c r="B19" s="35"/>
      <c r="C19" s="35"/>
      <c r="D19" s="43" t="s">
        <v>3</v>
      </c>
      <c r="E19" s="37" t="s">
        <v>4</v>
      </c>
      <c r="F19" s="37" t="s">
        <v>26</v>
      </c>
      <c r="G19" s="37" t="s">
        <v>5</v>
      </c>
      <c r="H19" s="37" t="s">
        <v>6</v>
      </c>
      <c r="I19" s="37" t="s">
        <v>7</v>
      </c>
      <c r="J19" s="37" t="s">
        <v>137</v>
      </c>
      <c r="K19" s="41" t="s">
        <v>8</v>
      </c>
      <c r="L19" s="42"/>
      <c r="M19" s="35"/>
      <c r="N19" s="29"/>
      <c r="O19" s="20" t="s">
        <v>32</v>
      </c>
      <c r="P19" s="17" t="s">
        <v>33</v>
      </c>
      <c r="Q19" s="18" t="s">
        <v>222</v>
      </c>
    </row>
    <row r="20" spans="1:16" ht="123" customHeight="1" thickBot="1">
      <c r="A20" s="33"/>
      <c r="B20" s="36"/>
      <c r="C20" s="36"/>
      <c r="D20" s="44"/>
      <c r="E20" s="36"/>
      <c r="F20" s="36"/>
      <c r="G20" s="36"/>
      <c r="H20" s="36"/>
      <c r="I20" s="36"/>
      <c r="J20" s="36"/>
      <c r="K20" s="25" t="s">
        <v>9</v>
      </c>
      <c r="L20" s="25" t="s">
        <v>10</v>
      </c>
      <c r="M20" s="36"/>
      <c r="N20" s="30"/>
      <c r="O20" s="7"/>
      <c r="P20" s="7"/>
    </row>
    <row r="21" spans="1:16" ht="130.5" customHeight="1">
      <c r="A21" s="21" t="s">
        <v>63</v>
      </c>
      <c r="B21" s="21" t="s">
        <v>23</v>
      </c>
      <c r="C21" s="21" t="s">
        <v>181</v>
      </c>
      <c r="D21" s="22" t="s">
        <v>24</v>
      </c>
      <c r="E21" s="21" t="s">
        <v>25</v>
      </c>
      <c r="F21" s="21" t="s">
        <v>216</v>
      </c>
      <c r="G21" s="21" t="s">
        <v>28</v>
      </c>
      <c r="H21" s="23" t="s">
        <v>24</v>
      </c>
      <c r="I21" s="24">
        <v>447122.22</v>
      </c>
      <c r="J21" s="21" t="s">
        <v>227</v>
      </c>
      <c r="K21" s="23" t="s">
        <v>30</v>
      </c>
      <c r="L21" s="23" t="s">
        <v>31</v>
      </c>
      <c r="M21" s="21" t="s">
        <v>29</v>
      </c>
      <c r="N21" s="21"/>
      <c r="O21" s="7">
        <f>I21</f>
        <v>447122.22</v>
      </c>
      <c r="P21" s="7"/>
    </row>
    <row r="22" spans="1:16" ht="141.75" customHeight="1">
      <c r="A22" s="3" t="s">
        <v>63</v>
      </c>
      <c r="B22" s="3" t="s">
        <v>23</v>
      </c>
      <c r="C22" s="3" t="s">
        <v>181</v>
      </c>
      <c r="D22" s="10">
        <f>D21+1</f>
        <v>2</v>
      </c>
      <c r="E22" s="16" t="s">
        <v>139</v>
      </c>
      <c r="F22" s="3" t="s">
        <v>34</v>
      </c>
      <c r="G22" s="3" t="s">
        <v>28</v>
      </c>
      <c r="H22" s="4" t="s">
        <v>24</v>
      </c>
      <c r="I22" s="6">
        <v>3460</v>
      </c>
      <c r="J22" s="3"/>
      <c r="K22" s="4" t="s">
        <v>35</v>
      </c>
      <c r="L22" s="4" t="s">
        <v>35</v>
      </c>
      <c r="M22" s="3" t="s">
        <v>36</v>
      </c>
      <c r="N22" s="3"/>
      <c r="O22" s="7"/>
      <c r="P22" s="8">
        <f aca="true" t="shared" si="0" ref="P22:P28">I22</f>
        <v>3460</v>
      </c>
    </row>
    <row r="23" spans="1:16" ht="64.5" customHeight="1">
      <c r="A23" s="3" t="s">
        <v>63</v>
      </c>
      <c r="B23" s="3" t="s">
        <v>23</v>
      </c>
      <c r="C23" s="3" t="s">
        <v>181</v>
      </c>
      <c r="D23" s="10">
        <f aca="true" t="shared" si="1" ref="D23:D79">D22+1</f>
        <v>3</v>
      </c>
      <c r="E23" s="3" t="s">
        <v>38</v>
      </c>
      <c r="F23" s="3" t="s">
        <v>34</v>
      </c>
      <c r="G23" s="3" t="s">
        <v>28</v>
      </c>
      <c r="H23" s="4" t="s">
        <v>24</v>
      </c>
      <c r="I23" s="6">
        <v>2260</v>
      </c>
      <c r="J23" s="3"/>
      <c r="K23" s="4" t="s">
        <v>35</v>
      </c>
      <c r="L23" s="4" t="s">
        <v>35</v>
      </c>
      <c r="M23" s="3" t="s">
        <v>36</v>
      </c>
      <c r="N23" s="3"/>
      <c r="O23" s="7"/>
      <c r="P23" s="8">
        <f t="shared" si="0"/>
        <v>2260</v>
      </c>
    </row>
    <row r="24" spans="1:16" ht="108" customHeight="1">
      <c r="A24" s="3" t="s">
        <v>63</v>
      </c>
      <c r="B24" s="3" t="s">
        <v>23</v>
      </c>
      <c r="C24" s="3" t="s">
        <v>181</v>
      </c>
      <c r="D24" s="10">
        <f t="shared" si="1"/>
        <v>4</v>
      </c>
      <c r="E24" s="3" t="s">
        <v>43</v>
      </c>
      <c r="F24" s="3" t="s">
        <v>34</v>
      </c>
      <c r="G24" s="3" t="s">
        <v>28</v>
      </c>
      <c r="H24" s="4" t="s">
        <v>24</v>
      </c>
      <c r="I24" s="6">
        <v>96000</v>
      </c>
      <c r="J24" s="3"/>
      <c r="K24" s="4" t="s">
        <v>35</v>
      </c>
      <c r="L24" s="4" t="s">
        <v>31</v>
      </c>
      <c r="M24" s="3" t="s">
        <v>36</v>
      </c>
      <c r="N24" s="3"/>
      <c r="O24" s="7"/>
      <c r="P24" s="8">
        <f t="shared" si="0"/>
        <v>96000</v>
      </c>
    </row>
    <row r="25" spans="1:16" ht="65.25" customHeight="1">
      <c r="A25" s="3" t="s">
        <v>63</v>
      </c>
      <c r="B25" s="3" t="s">
        <v>23</v>
      </c>
      <c r="C25" s="3" t="s">
        <v>181</v>
      </c>
      <c r="D25" s="10">
        <f t="shared" si="1"/>
        <v>5</v>
      </c>
      <c r="E25" s="3" t="s">
        <v>40</v>
      </c>
      <c r="F25" s="3" t="s">
        <v>34</v>
      </c>
      <c r="G25" s="3" t="s">
        <v>28</v>
      </c>
      <c r="H25" s="4" t="s">
        <v>24</v>
      </c>
      <c r="I25" s="6">
        <v>5664</v>
      </c>
      <c r="J25" s="3"/>
      <c r="K25" s="4" t="s">
        <v>31</v>
      </c>
      <c r="L25" s="4" t="s">
        <v>41</v>
      </c>
      <c r="M25" s="3" t="s">
        <v>36</v>
      </c>
      <c r="N25" s="3"/>
      <c r="O25" s="7"/>
      <c r="P25" s="8">
        <f t="shared" si="0"/>
        <v>5664</v>
      </c>
    </row>
    <row r="26" spans="1:16" ht="102">
      <c r="A26" s="3" t="s">
        <v>63</v>
      </c>
      <c r="B26" s="3" t="s">
        <v>23</v>
      </c>
      <c r="C26" s="3" t="s">
        <v>181</v>
      </c>
      <c r="D26" s="10">
        <f t="shared" si="1"/>
        <v>6</v>
      </c>
      <c r="E26" s="3" t="s">
        <v>140</v>
      </c>
      <c r="F26" s="3" t="s">
        <v>34</v>
      </c>
      <c r="G26" s="3" t="s">
        <v>28</v>
      </c>
      <c r="H26" s="4" t="s">
        <v>24</v>
      </c>
      <c r="I26" s="6">
        <v>4248</v>
      </c>
      <c r="J26" s="3"/>
      <c r="K26" s="4" t="s">
        <v>35</v>
      </c>
      <c r="L26" s="4" t="s">
        <v>31</v>
      </c>
      <c r="M26" s="3" t="s">
        <v>36</v>
      </c>
      <c r="N26" s="3"/>
      <c r="O26" s="7"/>
      <c r="P26" s="7">
        <f t="shared" si="0"/>
        <v>4248</v>
      </c>
    </row>
    <row r="27" spans="1:16" ht="76.5">
      <c r="A27" s="3" t="s">
        <v>63</v>
      </c>
      <c r="B27" s="3" t="s">
        <v>23</v>
      </c>
      <c r="C27" s="3" t="s">
        <v>181</v>
      </c>
      <c r="D27" s="10">
        <f t="shared" si="1"/>
        <v>7</v>
      </c>
      <c r="E27" s="3" t="s">
        <v>42</v>
      </c>
      <c r="F27" s="3" t="s">
        <v>34</v>
      </c>
      <c r="G27" s="3" t="s">
        <v>28</v>
      </c>
      <c r="H27" s="4" t="s">
        <v>24</v>
      </c>
      <c r="I27" s="6">
        <v>1500</v>
      </c>
      <c r="J27" s="3"/>
      <c r="K27" s="4" t="s">
        <v>35</v>
      </c>
      <c r="L27" s="4" t="s">
        <v>31</v>
      </c>
      <c r="M27" s="3" t="s">
        <v>36</v>
      </c>
      <c r="N27" s="3"/>
      <c r="O27" s="7"/>
      <c r="P27" s="7">
        <f t="shared" si="0"/>
        <v>1500</v>
      </c>
    </row>
    <row r="28" spans="1:16" ht="66" customHeight="1">
      <c r="A28" s="3" t="s">
        <v>64</v>
      </c>
      <c r="B28" s="3" t="s">
        <v>141</v>
      </c>
      <c r="C28" s="3" t="s">
        <v>182</v>
      </c>
      <c r="D28" s="10">
        <f t="shared" si="1"/>
        <v>8</v>
      </c>
      <c r="E28" s="3" t="s">
        <v>44</v>
      </c>
      <c r="F28" s="3" t="s">
        <v>34</v>
      </c>
      <c r="G28" s="3" t="s">
        <v>28</v>
      </c>
      <c r="H28" s="4" t="s">
        <v>24</v>
      </c>
      <c r="I28" s="6">
        <v>100000</v>
      </c>
      <c r="J28" s="3"/>
      <c r="K28" s="4" t="s">
        <v>35</v>
      </c>
      <c r="L28" s="4" t="s">
        <v>31</v>
      </c>
      <c r="M28" s="3" t="s">
        <v>36</v>
      </c>
      <c r="N28" s="3"/>
      <c r="O28" s="7"/>
      <c r="P28" s="7">
        <f t="shared" si="0"/>
        <v>100000</v>
      </c>
    </row>
    <row r="29" spans="1:16" ht="41.25" customHeight="1">
      <c r="A29" s="3" t="s">
        <v>45</v>
      </c>
      <c r="B29" s="3" t="s">
        <v>176</v>
      </c>
      <c r="C29" s="3" t="s">
        <v>184</v>
      </c>
      <c r="D29" s="10">
        <f t="shared" si="1"/>
        <v>9</v>
      </c>
      <c r="E29" s="3" t="s">
        <v>46</v>
      </c>
      <c r="F29" s="3" t="s">
        <v>27</v>
      </c>
      <c r="G29" s="3" t="s">
        <v>28</v>
      </c>
      <c r="H29" s="4" t="s">
        <v>24</v>
      </c>
      <c r="I29" s="6">
        <v>310000</v>
      </c>
      <c r="J29" s="3"/>
      <c r="K29" s="4" t="s">
        <v>47</v>
      </c>
      <c r="L29" s="4" t="s">
        <v>41</v>
      </c>
      <c r="M29" s="3" t="s">
        <v>48</v>
      </c>
      <c r="N29" s="3"/>
      <c r="O29" s="9"/>
      <c r="P29" s="7"/>
    </row>
    <row r="30" spans="1:16" ht="40.5" customHeight="1">
      <c r="A30" s="3" t="s">
        <v>45</v>
      </c>
      <c r="B30" s="3" t="s">
        <v>142</v>
      </c>
      <c r="C30" s="3" t="s">
        <v>183</v>
      </c>
      <c r="D30" s="10">
        <f t="shared" si="1"/>
        <v>10</v>
      </c>
      <c r="E30" s="3" t="s">
        <v>57</v>
      </c>
      <c r="F30" s="3" t="s">
        <v>27</v>
      </c>
      <c r="G30" s="3" t="s">
        <v>28</v>
      </c>
      <c r="H30" s="4" t="s">
        <v>24</v>
      </c>
      <c r="I30" s="6">
        <v>60000</v>
      </c>
      <c r="J30" s="3"/>
      <c r="K30" s="4" t="s">
        <v>35</v>
      </c>
      <c r="L30" s="4" t="s">
        <v>58</v>
      </c>
      <c r="M30" s="3" t="s">
        <v>36</v>
      </c>
      <c r="N30" s="3"/>
      <c r="O30" s="9"/>
      <c r="P30" s="8">
        <f>I30</f>
        <v>60000</v>
      </c>
    </row>
    <row r="31" spans="1:16" ht="39.75" customHeight="1">
      <c r="A31" s="3" t="s">
        <v>45</v>
      </c>
      <c r="B31" s="3" t="s">
        <v>142</v>
      </c>
      <c r="C31" s="3" t="s">
        <v>183</v>
      </c>
      <c r="D31" s="10">
        <f aca="true" t="shared" si="2" ref="D31:D37">D30+1</f>
        <v>11</v>
      </c>
      <c r="E31" s="3" t="s">
        <v>57</v>
      </c>
      <c r="F31" s="3" t="s">
        <v>27</v>
      </c>
      <c r="G31" s="3" t="s">
        <v>28</v>
      </c>
      <c r="H31" s="4" t="s">
        <v>24</v>
      </c>
      <c r="I31" s="6">
        <v>60000</v>
      </c>
      <c r="J31" s="3"/>
      <c r="K31" s="4" t="s">
        <v>59</v>
      </c>
      <c r="L31" s="4" t="s">
        <v>55</v>
      </c>
      <c r="M31" s="3" t="s">
        <v>36</v>
      </c>
      <c r="N31" s="3"/>
      <c r="O31" s="9"/>
      <c r="P31" s="8">
        <f aca="true" t="shared" si="3" ref="P31:P36">I31</f>
        <v>60000</v>
      </c>
    </row>
    <row r="32" spans="1:16" ht="41.25" customHeight="1">
      <c r="A32" s="3" t="s">
        <v>45</v>
      </c>
      <c r="B32" s="3" t="s">
        <v>142</v>
      </c>
      <c r="C32" s="3" t="s">
        <v>183</v>
      </c>
      <c r="D32" s="10">
        <f t="shared" si="2"/>
        <v>12</v>
      </c>
      <c r="E32" s="3" t="s">
        <v>57</v>
      </c>
      <c r="F32" s="3" t="s">
        <v>27</v>
      </c>
      <c r="G32" s="3" t="s">
        <v>28</v>
      </c>
      <c r="H32" s="4" t="s">
        <v>24</v>
      </c>
      <c r="I32" s="6">
        <v>60000</v>
      </c>
      <c r="J32" s="3"/>
      <c r="K32" s="4" t="s">
        <v>60</v>
      </c>
      <c r="L32" s="4" t="s">
        <v>61</v>
      </c>
      <c r="M32" s="3" t="s">
        <v>36</v>
      </c>
      <c r="N32" s="3"/>
      <c r="O32" s="9"/>
      <c r="P32" s="8">
        <f t="shared" si="3"/>
        <v>60000</v>
      </c>
    </row>
    <row r="33" spans="1:16" ht="39.75" customHeight="1">
      <c r="A33" s="3" t="s">
        <v>45</v>
      </c>
      <c r="B33" s="3" t="s">
        <v>142</v>
      </c>
      <c r="C33" s="3" t="s">
        <v>183</v>
      </c>
      <c r="D33" s="10">
        <f t="shared" si="2"/>
        <v>13</v>
      </c>
      <c r="E33" s="3" t="s">
        <v>57</v>
      </c>
      <c r="F33" s="3" t="s">
        <v>27</v>
      </c>
      <c r="G33" s="3" t="s">
        <v>28</v>
      </c>
      <c r="H33" s="4" t="s">
        <v>24</v>
      </c>
      <c r="I33" s="6">
        <v>60000</v>
      </c>
      <c r="J33" s="3"/>
      <c r="K33" s="4" t="s">
        <v>62</v>
      </c>
      <c r="L33" s="4" t="s">
        <v>31</v>
      </c>
      <c r="M33" s="3" t="s">
        <v>36</v>
      </c>
      <c r="N33" s="3"/>
      <c r="O33" s="9"/>
      <c r="P33" s="8">
        <f t="shared" si="3"/>
        <v>60000</v>
      </c>
    </row>
    <row r="34" spans="1:17" ht="63.75">
      <c r="A34" s="3" t="s">
        <v>93</v>
      </c>
      <c r="B34" s="3" t="s">
        <v>143</v>
      </c>
      <c r="C34" s="3" t="s">
        <v>185</v>
      </c>
      <c r="D34" s="10">
        <f t="shared" si="2"/>
        <v>14</v>
      </c>
      <c r="E34" s="3" t="s">
        <v>85</v>
      </c>
      <c r="F34" s="3" t="s">
        <v>216</v>
      </c>
      <c r="G34" s="3" t="s">
        <v>86</v>
      </c>
      <c r="H34" s="4" t="s">
        <v>24</v>
      </c>
      <c r="I34" s="6">
        <v>250000</v>
      </c>
      <c r="J34" s="3" t="s">
        <v>227</v>
      </c>
      <c r="K34" s="4" t="s">
        <v>58</v>
      </c>
      <c r="L34" s="4" t="s">
        <v>31</v>
      </c>
      <c r="M34" s="3" t="s">
        <v>221</v>
      </c>
      <c r="N34" s="3"/>
      <c r="O34" s="8">
        <f>I34</f>
        <v>250000</v>
      </c>
      <c r="P34" s="8"/>
      <c r="Q34" s="8">
        <f>I34</f>
        <v>250000</v>
      </c>
    </row>
    <row r="35" spans="1:16" ht="38.25">
      <c r="A35" s="3" t="s">
        <v>92</v>
      </c>
      <c r="B35" s="3" t="s">
        <v>144</v>
      </c>
      <c r="C35" s="3" t="s">
        <v>185</v>
      </c>
      <c r="D35" s="10">
        <f t="shared" si="2"/>
        <v>15</v>
      </c>
      <c r="E35" s="3" t="s">
        <v>94</v>
      </c>
      <c r="F35" s="3" t="s">
        <v>34</v>
      </c>
      <c r="G35" s="3" t="s">
        <v>86</v>
      </c>
      <c r="H35" s="4" t="s">
        <v>24</v>
      </c>
      <c r="I35" s="6">
        <v>16000</v>
      </c>
      <c r="J35" s="3"/>
      <c r="K35" s="4" t="s">
        <v>30</v>
      </c>
      <c r="L35" s="4" t="s">
        <v>31</v>
      </c>
      <c r="M35" s="3" t="s">
        <v>36</v>
      </c>
      <c r="N35" s="3"/>
      <c r="O35" s="14"/>
      <c r="P35" s="8">
        <f>I35</f>
        <v>16000</v>
      </c>
    </row>
    <row r="36" spans="1:16" ht="76.5">
      <c r="A36" s="3" t="s">
        <v>74</v>
      </c>
      <c r="B36" s="3" t="s">
        <v>145</v>
      </c>
      <c r="C36" s="3" t="s">
        <v>186</v>
      </c>
      <c r="D36" s="10">
        <f t="shared" si="2"/>
        <v>16</v>
      </c>
      <c r="E36" s="3" t="s">
        <v>75</v>
      </c>
      <c r="F36" s="3" t="s">
        <v>27</v>
      </c>
      <c r="G36" s="3" t="s">
        <v>76</v>
      </c>
      <c r="H36" s="4" t="s">
        <v>24</v>
      </c>
      <c r="I36" s="6">
        <v>36000</v>
      </c>
      <c r="J36" s="3"/>
      <c r="K36" s="4" t="s">
        <v>35</v>
      </c>
      <c r="L36" s="4" t="s">
        <v>31</v>
      </c>
      <c r="M36" s="3" t="s">
        <v>36</v>
      </c>
      <c r="N36" s="3"/>
      <c r="O36" s="9"/>
      <c r="P36" s="8">
        <f t="shared" si="3"/>
        <v>36000</v>
      </c>
    </row>
    <row r="37" spans="1:16" ht="38.25">
      <c r="A37" s="3" t="s">
        <v>65</v>
      </c>
      <c r="B37" s="3" t="s">
        <v>146</v>
      </c>
      <c r="C37" s="3" t="s">
        <v>187</v>
      </c>
      <c r="D37" s="10">
        <f t="shared" si="2"/>
        <v>17</v>
      </c>
      <c r="E37" s="3" t="s">
        <v>49</v>
      </c>
      <c r="F37" s="3" t="s">
        <v>27</v>
      </c>
      <c r="G37" s="3" t="s">
        <v>28</v>
      </c>
      <c r="H37" s="4" t="s">
        <v>24</v>
      </c>
      <c r="I37" s="6">
        <v>251000</v>
      </c>
      <c r="J37" s="3"/>
      <c r="K37" s="4" t="s">
        <v>31</v>
      </c>
      <c r="L37" s="4" t="s">
        <v>41</v>
      </c>
      <c r="M37" s="3" t="s">
        <v>48</v>
      </c>
      <c r="N37" s="3"/>
      <c r="O37" s="9"/>
      <c r="P37" s="7"/>
    </row>
    <row r="38" spans="1:16" ht="51">
      <c r="A38" s="3" t="s">
        <v>66</v>
      </c>
      <c r="B38" s="3" t="s">
        <v>147</v>
      </c>
      <c r="C38" s="3" t="s">
        <v>188</v>
      </c>
      <c r="D38" s="10">
        <f t="shared" si="1"/>
        <v>18</v>
      </c>
      <c r="E38" s="3" t="s">
        <v>50</v>
      </c>
      <c r="F38" s="3" t="s">
        <v>27</v>
      </c>
      <c r="G38" s="3" t="s">
        <v>28</v>
      </c>
      <c r="H38" s="4" t="s">
        <v>24</v>
      </c>
      <c r="I38" s="6">
        <v>6000</v>
      </c>
      <c r="J38" s="3"/>
      <c r="K38" s="4" t="s">
        <v>31</v>
      </c>
      <c r="L38" s="4" t="s">
        <v>41</v>
      </c>
      <c r="M38" s="3" t="s">
        <v>48</v>
      </c>
      <c r="N38" s="3"/>
      <c r="O38" s="9"/>
      <c r="P38" s="7"/>
    </row>
    <row r="39" spans="1:16" ht="38.25">
      <c r="A39" s="3" t="s">
        <v>67</v>
      </c>
      <c r="B39" s="3" t="s">
        <v>148</v>
      </c>
      <c r="C39" s="3" t="s">
        <v>189</v>
      </c>
      <c r="D39" s="10">
        <f t="shared" si="1"/>
        <v>19</v>
      </c>
      <c r="E39" s="3" t="s">
        <v>51</v>
      </c>
      <c r="F39" s="3" t="s">
        <v>27</v>
      </c>
      <c r="G39" s="3" t="s">
        <v>28</v>
      </c>
      <c r="H39" s="4" t="s">
        <v>24</v>
      </c>
      <c r="I39" s="6">
        <v>900</v>
      </c>
      <c r="J39" s="3"/>
      <c r="K39" s="4" t="s">
        <v>31</v>
      </c>
      <c r="L39" s="4" t="s">
        <v>41</v>
      </c>
      <c r="M39" s="3" t="s">
        <v>48</v>
      </c>
      <c r="N39" s="3"/>
      <c r="O39" s="9"/>
      <c r="P39" s="7"/>
    </row>
    <row r="40" spans="1:16" ht="38.25">
      <c r="A40" s="3" t="s">
        <v>68</v>
      </c>
      <c r="B40" s="3" t="s">
        <v>149</v>
      </c>
      <c r="C40" s="3" t="s">
        <v>190</v>
      </c>
      <c r="D40" s="10">
        <f t="shared" si="1"/>
        <v>20</v>
      </c>
      <c r="E40" s="3" t="s">
        <v>52</v>
      </c>
      <c r="F40" s="3" t="s">
        <v>27</v>
      </c>
      <c r="G40" s="3" t="s">
        <v>28</v>
      </c>
      <c r="H40" s="4" t="s">
        <v>24</v>
      </c>
      <c r="I40" s="6">
        <v>160000</v>
      </c>
      <c r="J40" s="3"/>
      <c r="K40" s="4" t="s">
        <v>31</v>
      </c>
      <c r="L40" s="4" t="s">
        <v>41</v>
      </c>
      <c r="M40" s="3" t="s">
        <v>48</v>
      </c>
      <c r="N40" s="3"/>
      <c r="O40" s="9"/>
      <c r="P40" s="7"/>
    </row>
    <row r="41" spans="1:16" ht="38.25">
      <c r="A41" s="3" t="s">
        <v>69</v>
      </c>
      <c r="B41" s="3" t="s">
        <v>150</v>
      </c>
      <c r="C41" s="3" t="s">
        <v>191</v>
      </c>
      <c r="D41" s="10">
        <f t="shared" si="1"/>
        <v>21</v>
      </c>
      <c r="E41" s="3" t="s">
        <v>53</v>
      </c>
      <c r="F41" s="3" t="s">
        <v>34</v>
      </c>
      <c r="G41" s="3" t="s">
        <v>28</v>
      </c>
      <c r="H41" s="4" t="s">
        <v>24</v>
      </c>
      <c r="I41" s="6">
        <v>13394.52</v>
      </c>
      <c r="J41" s="3"/>
      <c r="K41" s="4" t="s">
        <v>35</v>
      </c>
      <c r="L41" s="4" t="s">
        <v>31</v>
      </c>
      <c r="M41" s="3" t="s">
        <v>36</v>
      </c>
      <c r="N41" s="3"/>
      <c r="O41" s="9"/>
      <c r="P41" s="8">
        <f>I41</f>
        <v>13394.52</v>
      </c>
    </row>
    <row r="42" spans="1:16" ht="51">
      <c r="A42" s="3" t="s">
        <v>70</v>
      </c>
      <c r="B42" s="3" t="s">
        <v>151</v>
      </c>
      <c r="C42" s="3" t="s">
        <v>192</v>
      </c>
      <c r="D42" s="10">
        <f t="shared" si="1"/>
        <v>22</v>
      </c>
      <c r="E42" s="3" t="s">
        <v>54</v>
      </c>
      <c r="F42" s="3" t="s">
        <v>34</v>
      </c>
      <c r="G42" s="3" t="s">
        <v>28</v>
      </c>
      <c r="H42" s="4" t="s">
        <v>24</v>
      </c>
      <c r="I42" s="6">
        <v>10600</v>
      </c>
      <c r="J42" s="3"/>
      <c r="K42" s="4" t="s">
        <v>55</v>
      </c>
      <c r="L42" s="4" t="s">
        <v>56</v>
      </c>
      <c r="M42" s="3" t="s">
        <v>36</v>
      </c>
      <c r="N42" s="3"/>
      <c r="O42" s="9"/>
      <c r="P42" s="8">
        <f>I42</f>
        <v>10600</v>
      </c>
    </row>
    <row r="43" spans="1:16" ht="63.75">
      <c r="A43" s="3" t="s">
        <v>71</v>
      </c>
      <c r="B43" s="3" t="s">
        <v>152</v>
      </c>
      <c r="C43" s="3" t="s">
        <v>193</v>
      </c>
      <c r="D43" s="10">
        <f t="shared" si="1"/>
        <v>23</v>
      </c>
      <c r="E43" s="3" t="s">
        <v>72</v>
      </c>
      <c r="F43" s="3" t="s">
        <v>34</v>
      </c>
      <c r="G43" s="3" t="s">
        <v>28</v>
      </c>
      <c r="H43" s="4" t="s">
        <v>24</v>
      </c>
      <c r="I43" s="6">
        <v>67704</v>
      </c>
      <c r="J43" s="3"/>
      <c r="K43" s="4" t="s">
        <v>35</v>
      </c>
      <c r="L43" s="4" t="s">
        <v>31</v>
      </c>
      <c r="M43" s="3" t="s">
        <v>36</v>
      </c>
      <c r="N43" s="3"/>
      <c r="O43" s="9"/>
      <c r="P43" s="8">
        <f>I43</f>
        <v>67704</v>
      </c>
    </row>
    <row r="44" spans="1:16" ht="63.75">
      <c r="A44" s="3" t="s">
        <v>71</v>
      </c>
      <c r="B44" s="3" t="s">
        <v>151</v>
      </c>
      <c r="C44" s="3" t="s">
        <v>192</v>
      </c>
      <c r="D44" s="10">
        <f t="shared" si="1"/>
        <v>24</v>
      </c>
      <c r="E44" s="3" t="s">
        <v>73</v>
      </c>
      <c r="F44" s="3" t="s">
        <v>34</v>
      </c>
      <c r="G44" s="3" t="s">
        <v>28</v>
      </c>
      <c r="H44" s="4" t="s">
        <v>24</v>
      </c>
      <c r="I44" s="6">
        <v>46800</v>
      </c>
      <c r="J44" s="3"/>
      <c r="K44" s="4" t="s">
        <v>35</v>
      </c>
      <c r="L44" s="4" t="s">
        <v>30</v>
      </c>
      <c r="M44" s="3" t="s">
        <v>36</v>
      </c>
      <c r="N44" s="3"/>
      <c r="O44" s="9"/>
      <c r="P44" s="8">
        <f>I44</f>
        <v>46800</v>
      </c>
    </row>
    <row r="45" spans="1:16" ht="51">
      <c r="A45" s="3" t="s">
        <v>77</v>
      </c>
      <c r="B45" s="3" t="s">
        <v>153</v>
      </c>
      <c r="C45" s="3" t="s">
        <v>194</v>
      </c>
      <c r="D45" s="10">
        <f t="shared" si="1"/>
        <v>25</v>
      </c>
      <c r="E45" s="3" t="s">
        <v>78</v>
      </c>
      <c r="F45" s="3" t="s">
        <v>34</v>
      </c>
      <c r="G45" s="3" t="s">
        <v>28</v>
      </c>
      <c r="H45" s="4" t="s">
        <v>24</v>
      </c>
      <c r="I45" s="6">
        <v>100000</v>
      </c>
      <c r="J45" s="3"/>
      <c r="K45" s="4" t="s">
        <v>35</v>
      </c>
      <c r="L45" s="4" t="s">
        <v>31</v>
      </c>
      <c r="M45" s="3" t="s">
        <v>36</v>
      </c>
      <c r="N45" s="3"/>
      <c r="O45" s="9"/>
      <c r="P45" s="8">
        <f>I45</f>
        <v>100000</v>
      </c>
    </row>
    <row r="46" spans="1:17" ht="64.5" customHeight="1">
      <c r="A46" s="3" t="s">
        <v>77</v>
      </c>
      <c r="B46" s="3" t="s">
        <v>154</v>
      </c>
      <c r="C46" s="3" t="s">
        <v>195</v>
      </c>
      <c r="D46" s="10">
        <f t="shared" si="1"/>
        <v>26</v>
      </c>
      <c r="E46" s="3" t="s">
        <v>79</v>
      </c>
      <c r="F46" s="3" t="s">
        <v>216</v>
      </c>
      <c r="G46" s="3" t="s">
        <v>28</v>
      </c>
      <c r="H46" s="4" t="s">
        <v>24</v>
      </c>
      <c r="I46" s="6">
        <v>200000</v>
      </c>
      <c r="J46" s="3" t="s">
        <v>227</v>
      </c>
      <c r="K46" s="4" t="s">
        <v>30</v>
      </c>
      <c r="L46" s="4" t="s">
        <v>31</v>
      </c>
      <c r="M46" s="3" t="s">
        <v>221</v>
      </c>
      <c r="N46" s="3"/>
      <c r="O46" s="8">
        <f>I46</f>
        <v>200000</v>
      </c>
      <c r="P46" s="8"/>
      <c r="Q46" s="8">
        <f>I46</f>
        <v>200000</v>
      </c>
    </row>
    <row r="47" spans="1:16" ht="38.25">
      <c r="A47" s="3" t="s">
        <v>77</v>
      </c>
      <c r="B47" s="3" t="s">
        <v>155</v>
      </c>
      <c r="C47" s="3" t="s">
        <v>196</v>
      </c>
      <c r="D47" s="10">
        <f t="shared" si="1"/>
        <v>27</v>
      </c>
      <c r="E47" s="3" t="s">
        <v>80</v>
      </c>
      <c r="F47" s="3" t="s">
        <v>34</v>
      </c>
      <c r="G47" s="3" t="s">
        <v>81</v>
      </c>
      <c r="H47" s="4" t="s">
        <v>24</v>
      </c>
      <c r="I47" s="6">
        <v>50000</v>
      </c>
      <c r="J47" s="3"/>
      <c r="K47" s="4" t="s">
        <v>35</v>
      </c>
      <c r="L47" s="4" t="s">
        <v>31</v>
      </c>
      <c r="M47" s="3" t="s">
        <v>36</v>
      </c>
      <c r="N47" s="3"/>
      <c r="O47" s="9"/>
      <c r="P47" s="8">
        <f>I47</f>
        <v>50000</v>
      </c>
    </row>
    <row r="48" spans="1:16" ht="38.25">
      <c r="A48" s="3" t="s">
        <v>77</v>
      </c>
      <c r="B48" s="3" t="s">
        <v>155</v>
      </c>
      <c r="C48" s="3" t="s">
        <v>196</v>
      </c>
      <c r="D48" s="10">
        <f t="shared" si="1"/>
        <v>28</v>
      </c>
      <c r="E48" s="3" t="s">
        <v>82</v>
      </c>
      <c r="F48" s="3" t="s">
        <v>34</v>
      </c>
      <c r="G48" s="3" t="s">
        <v>81</v>
      </c>
      <c r="H48" s="4" t="s">
        <v>24</v>
      </c>
      <c r="I48" s="6">
        <v>10000</v>
      </c>
      <c r="J48" s="3"/>
      <c r="K48" s="4" t="s">
        <v>35</v>
      </c>
      <c r="L48" s="4" t="s">
        <v>31</v>
      </c>
      <c r="M48" s="3" t="s">
        <v>36</v>
      </c>
      <c r="N48" s="3"/>
      <c r="O48" s="9"/>
      <c r="P48" s="8">
        <f>I48</f>
        <v>10000</v>
      </c>
    </row>
    <row r="49" spans="1:16" ht="38.25">
      <c r="A49" s="3" t="s">
        <v>77</v>
      </c>
      <c r="B49" s="3" t="s">
        <v>177</v>
      </c>
      <c r="C49" s="3" t="s">
        <v>197</v>
      </c>
      <c r="D49" s="10">
        <f t="shared" si="1"/>
        <v>29</v>
      </c>
      <c r="E49" s="3" t="s">
        <v>83</v>
      </c>
      <c r="F49" s="3" t="s">
        <v>34</v>
      </c>
      <c r="G49" s="3" t="s">
        <v>28</v>
      </c>
      <c r="H49" s="4" t="s">
        <v>24</v>
      </c>
      <c r="I49" s="6">
        <v>10000</v>
      </c>
      <c r="J49" s="3"/>
      <c r="K49" s="4" t="s">
        <v>35</v>
      </c>
      <c r="L49" s="4" t="s">
        <v>31</v>
      </c>
      <c r="M49" s="3" t="s">
        <v>36</v>
      </c>
      <c r="N49" s="3"/>
      <c r="O49" s="9"/>
      <c r="P49" s="8">
        <f>I49</f>
        <v>10000</v>
      </c>
    </row>
    <row r="50" spans="1:16" ht="38.25">
      <c r="A50" s="3" t="s">
        <v>77</v>
      </c>
      <c r="B50" s="3"/>
      <c r="C50" s="3"/>
      <c r="D50" s="10">
        <f t="shared" si="1"/>
        <v>30</v>
      </c>
      <c r="E50" s="3" t="s">
        <v>156</v>
      </c>
      <c r="F50" s="3" t="s">
        <v>34</v>
      </c>
      <c r="G50" s="3" t="s">
        <v>86</v>
      </c>
      <c r="H50" s="4" t="s">
        <v>24</v>
      </c>
      <c r="I50" s="6">
        <v>10000</v>
      </c>
      <c r="J50" s="3"/>
      <c r="K50" s="4" t="s">
        <v>35</v>
      </c>
      <c r="L50" s="4" t="s">
        <v>31</v>
      </c>
      <c r="M50" s="3" t="s">
        <v>36</v>
      </c>
      <c r="N50" s="3"/>
      <c r="O50" s="9"/>
      <c r="P50" s="8">
        <f>I50</f>
        <v>10000</v>
      </c>
    </row>
    <row r="51" spans="1:17" ht="63.75">
      <c r="A51" s="3" t="s">
        <v>87</v>
      </c>
      <c r="B51" s="3" t="s">
        <v>157</v>
      </c>
      <c r="C51" s="3" t="s">
        <v>198</v>
      </c>
      <c r="D51" s="10">
        <f t="shared" si="1"/>
        <v>31</v>
      </c>
      <c r="E51" s="3" t="s">
        <v>88</v>
      </c>
      <c r="F51" s="3" t="s">
        <v>216</v>
      </c>
      <c r="G51" s="3" t="s">
        <v>86</v>
      </c>
      <c r="H51" s="4" t="s">
        <v>37</v>
      </c>
      <c r="I51" s="6">
        <v>20000</v>
      </c>
      <c r="J51" s="3" t="s">
        <v>227</v>
      </c>
      <c r="K51" s="4" t="s">
        <v>58</v>
      </c>
      <c r="L51" s="4" t="s">
        <v>31</v>
      </c>
      <c r="M51" s="3" t="s">
        <v>221</v>
      </c>
      <c r="N51" s="3"/>
      <c r="O51" s="8">
        <f>I51</f>
        <v>20000</v>
      </c>
      <c r="P51" s="8"/>
      <c r="Q51" s="8">
        <f>I51</f>
        <v>20000</v>
      </c>
    </row>
    <row r="52" spans="1:17" ht="63.75">
      <c r="A52" s="3" t="s">
        <v>84</v>
      </c>
      <c r="B52" s="3" t="s">
        <v>158</v>
      </c>
      <c r="C52" s="3" t="s">
        <v>185</v>
      </c>
      <c r="D52" s="10">
        <f t="shared" si="1"/>
        <v>32</v>
      </c>
      <c r="E52" s="3" t="s">
        <v>89</v>
      </c>
      <c r="F52" s="3" t="s">
        <v>216</v>
      </c>
      <c r="G52" s="3" t="s">
        <v>86</v>
      </c>
      <c r="H52" s="4" t="s">
        <v>24</v>
      </c>
      <c r="I52" s="6">
        <v>100000</v>
      </c>
      <c r="J52" s="3" t="s">
        <v>227</v>
      </c>
      <c r="K52" s="4" t="s">
        <v>58</v>
      </c>
      <c r="L52" s="4" t="s">
        <v>31</v>
      </c>
      <c r="M52" s="3" t="s">
        <v>221</v>
      </c>
      <c r="N52" s="3"/>
      <c r="O52" s="8">
        <f>I52</f>
        <v>100000</v>
      </c>
      <c r="P52" s="8"/>
      <c r="Q52" s="8">
        <f>I52</f>
        <v>100000</v>
      </c>
    </row>
    <row r="53" spans="1:17" ht="63.75">
      <c r="A53" s="3" t="s">
        <v>84</v>
      </c>
      <c r="B53" s="3" t="s">
        <v>225</v>
      </c>
      <c r="C53" s="3" t="s">
        <v>226</v>
      </c>
      <c r="D53" s="10">
        <f t="shared" si="1"/>
        <v>33</v>
      </c>
      <c r="E53" s="3" t="s">
        <v>224</v>
      </c>
      <c r="F53" s="3" t="s">
        <v>216</v>
      </c>
      <c r="G53" s="3" t="s">
        <v>86</v>
      </c>
      <c r="H53" s="4" t="s">
        <v>24</v>
      </c>
      <c r="I53" s="6">
        <v>150000</v>
      </c>
      <c r="J53" s="3" t="s">
        <v>227</v>
      </c>
      <c r="K53" s="4" t="s">
        <v>58</v>
      </c>
      <c r="L53" s="4" t="s">
        <v>31</v>
      </c>
      <c r="M53" s="3" t="s">
        <v>221</v>
      </c>
      <c r="N53" s="3"/>
      <c r="O53" s="8">
        <f>I53</f>
        <v>150000</v>
      </c>
      <c r="P53" s="8"/>
      <c r="Q53" s="8"/>
    </row>
    <row r="54" spans="1:16" ht="38.25">
      <c r="A54" s="3" t="s">
        <v>84</v>
      </c>
      <c r="B54" s="3" t="s">
        <v>159</v>
      </c>
      <c r="C54" s="3" t="s">
        <v>199</v>
      </c>
      <c r="D54" s="10">
        <f t="shared" si="1"/>
        <v>34</v>
      </c>
      <c r="E54" s="3" t="s">
        <v>90</v>
      </c>
      <c r="F54" s="3" t="s">
        <v>34</v>
      </c>
      <c r="G54" s="3" t="s">
        <v>86</v>
      </c>
      <c r="H54" s="4" t="s">
        <v>24</v>
      </c>
      <c r="I54" s="6">
        <v>25000</v>
      </c>
      <c r="J54" s="3"/>
      <c r="K54" s="4" t="s">
        <v>30</v>
      </c>
      <c r="L54" s="4" t="s">
        <v>31</v>
      </c>
      <c r="M54" s="3" t="s">
        <v>36</v>
      </c>
      <c r="N54" s="3"/>
      <c r="O54" s="9"/>
      <c r="P54" s="8">
        <f>I54</f>
        <v>25000</v>
      </c>
    </row>
    <row r="55" spans="1:16" ht="38.25">
      <c r="A55" s="3" t="s">
        <v>84</v>
      </c>
      <c r="B55" s="3" t="s">
        <v>160</v>
      </c>
      <c r="C55" s="3" t="s">
        <v>200</v>
      </c>
      <c r="D55" s="10">
        <f t="shared" si="1"/>
        <v>35</v>
      </c>
      <c r="E55" s="3" t="s">
        <v>91</v>
      </c>
      <c r="F55" s="3" t="s">
        <v>34</v>
      </c>
      <c r="G55" s="3" t="s">
        <v>28</v>
      </c>
      <c r="H55" s="4" t="s">
        <v>24</v>
      </c>
      <c r="I55" s="6">
        <v>50000</v>
      </c>
      <c r="J55" s="3"/>
      <c r="K55" s="4" t="s">
        <v>35</v>
      </c>
      <c r="L55" s="4" t="s">
        <v>31</v>
      </c>
      <c r="M55" s="3" t="s">
        <v>36</v>
      </c>
      <c r="N55" s="3"/>
      <c r="O55" s="9"/>
      <c r="P55" s="8">
        <f>I55</f>
        <v>50000</v>
      </c>
    </row>
    <row r="56" spans="1:16" ht="89.25">
      <c r="A56" s="3" t="s">
        <v>95</v>
      </c>
      <c r="B56" s="3" t="s">
        <v>178</v>
      </c>
      <c r="C56" s="3" t="s">
        <v>201</v>
      </c>
      <c r="D56" s="10">
        <f t="shared" si="1"/>
        <v>36</v>
      </c>
      <c r="E56" s="3" t="s">
        <v>96</v>
      </c>
      <c r="F56" s="3" t="s">
        <v>27</v>
      </c>
      <c r="G56" s="3" t="s">
        <v>28</v>
      </c>
      <c r="H56" s="4" t="s">
        <v>24</v>
      </c>
      <c r="I56" s="6">
        <v>200000</v>
      </c>
      <c r="J56" s="3"/>
      <c r="K56" s="4"/>
      <c r="L56" s="4" t="s">
        <v>31</v>
      </c>
      <c r="M56" s="3" t="s">
        <v>48</v>
      </c>
      <c r="N56" s="3"/>
      <c r="O56" s="9"/>
      <c r="P56" s="8"/>
    </row>
    <row r="57" spans="1:16" ht="38.25">
      <c r="A57" s="3" t="s">
        <v>97</v>
      </c>
      <c r="B57" s="3" t="s">
        <v>161</v>
      </c>
      <c r="C57" s="3" t="s">
        <v>202</v>
      </c>
      <c r="D57" s="10">
        <f t="shared" si="1"/>
        <v>37</v>
      </c>
      <c r="E57" s="3" t="s">
        <v>98</v>
      </c>
      <c r="F57" s="3" t="s">
        <v>34</v>
      </c>
      <c r="G57" s="3" t="s">
        <v>28</v>
      </c>
      <c r="H57" s="4" t="s">
        <v>24</v>
      </c>
      <c r="I57" s="6">
        <v>90000</v>
      </c>
      <c r="J57" s="3"/>
      <c r="K57" s="4" t="s">
        <v>35</v>
      </c>
      <c r="L57" s="4" t="s">
        <v>55</v>
      </c>
      <c r="M57" s="3" t="s">
        <v>36</v>
      </c>
      <c r="N57" s="3"/>
      <c r="O57" s="9"/>
      <c r="P57" s="8">
        <f>I57</f>
        <v>90000</v>
      </c>
    </row>
    <row r="58" spans="1:16" ht="38.25">
      <c r="A58" s="3" t="s">
        <v>97</v>
      </c>
      <c r="B58" s="3" t="s">
        <v>161</v>
      </c>
      <c r="C58" s="3" t="s">
        <v>202</v>
      </c>
      <c r="D58" s="10">
        <f>D57+1</f>
        <v>38</v>
      </c>
      <c r="E58" s="3" t="s">
        <v>98</v>
      </c>
      <c r="F58" s="3" t="s">
        <v>34</v>
      </c>
      <c r="G58" s="3" t="s">
        <v>28</v>
      </c>
      <c r="H58" s="4" t="s">
        <v>24</v>
      </c>
      <c r="I58" s="6">
        <v>90000</v>
      </c>
      <c r="J58" s="3"/>
      <c r="K58" s="4" t="s">
        <v>60</v>
      </c>
      <c r="L58" s="4" t="s">
        <v>31</v>
      </c>
      <c r="M58" s="3" t="s">
        <v>36</v>
      </c>
      <c r="N58" s="3"/>
      <c r="O58" s="9"/>
      <c r="P58" s="8">
        <f>I58</f>
        <v>90000</v>
      </c>
    </row>
    <row r="59" spans="1:16" ht="38.25">
      <c r="A59" s="3" t="s">
        <v>99</v>
      </c>
      <c r="B59" s="3" t="s">
        <v>162</v>
      </c>
      <c r="C59" s="3" t="s">
        <v>203</v>
      </c>
      <c r="D59" s="10">
        <f t="shared" si="1"/>
        <v>39</v>
      </c>
      <c r="E59" s="3" t="s">
        <v>100</v>
      </c>
      <c r="F59" s="3" t="s">
        <v>34</v>
      </c>
      <c r="G59" s="3" t="s">
        <v>28</v>
      </c>
      <c r="H59" s="4" t="s">
        <v>24</v>
      </c>
      <c r="I59" s="6">
        <v>8300</v>
      </c>
      <c r="J59" s="3"/>
      <c r="K59" s="4"/>
      <c r="L59" s="4" t="s">
        <v>31</v>
      </c>
      <c r="M59" s="3" t="s">
        <v>36</v>
      </c>
      <c r="N59" s="3"/>
      <c r="O59" s="9"/>
      <c r="P59" s="8">
        <f>I59</f>
        <v>8300</v>
      </c>
    </row>
    <row r="60" spans="1:16" ht="38.25">
      <c r="A60" s="3" t="s">
        <v>173</v>
      </c>
      <c r="B60" s="3" t="s">
        <v>179</v>
      </c>
      <c r="C60" s="3" t="s">
        <v>204</v>
      </c>
      <c r="D60" s="10">
        <f t="shared" si="1"/>
        <v>40</v>
      </c>
      <c r="E60" s="3" t="s">
        <v>174</v>
      </c>
      <c r="F60" s="3" t="s">
        <v>34</v>
      </c>
      <c r="G60" s="3" t="s">
        <v>28</v>
      </c>
      <c r="H60" s="4" t="s">
        <v>175</v>
      </c>
      <c r="I60" s="6">
        <v>62000</v>
      </c>
      <c r="J60" s="3"/>
      <c r="K60" s="4" t="s">
        <v>30</v>
      </c>
      <c r="L60" s="4" t="s">
        <v>30</v>
      </c>
      <c r="M60" s="3" t="s">
        <v>36</v>
      </c>
      <c r="N60" s="3"/>
      <c r="O60" s="9"/>
      <c r="P60" s="8">
        <f>I60</f>
        <v>62000</v>
      </c>
    </row>
    <row r="61" spans="1:16" ht="38.25">
      <c r="A61" s="3" t="s">
        <v>101</v>
      </c>
      <c r="B61" s="3" t="s">
        <v>180</v>
      </c>
      <c r="C61" s="3" t="s">
        <v>205</v>
      </c>
      <c r="D61" s="10">
        <f t="shared" si="1"/>
        <v>41</v>
      </c>
      <c r="E61" s="3" t="s">
        <v>102</v>
      </c>
      <c r="F61" s="3" t="s">
        <v>34</v>
      </c>
      <c r="G61" s="3" t="s">
        <v>86</v>
      </c>
      <c r="H61" s="4" t="s">
        <v>24</v>
      </c>
      <c r="I61" s="6">
        <v>40000</v>
      </c>
      <c r="J61" s="3"/>
      <c r="K61" s="4" t="s">
        <v>35</v>
      </c>
      <c r="L61" s="4" t="s">
        <v>30</v>
      </c>
      <c r="M61" s="3" t="s">
        <v>36</v>
      </c>
      <c r="N61" s="3"/>
      <c r="O61" s="9"/>
      <c r="P61" s="8">
        <f>I61</f>
        <v>40000</v>
      </c>
    </row>
    <row r="62" spans="1:16" ht="38.25">
      <c r="A62" s="3" t="s">
        <v>101</v>
      </c>
      <c r="B62" s="3" t="s">
        <v>180</v>
      </c>
      <c r="C62" s="3" t="s">
        <v>205</v>
      </c>
      <c r="D62" s="10">
        <f t="shared" si="1"/>
        <v>42</v>
      </c>
      <c r="E62" s="3" t="s">
        <v>102</v>
      </c>
      <c r="F62" s="3" t="s">
        <v>216</v>
      </c>
      <c r="G62" s="3" t="s">
        <v>86</v>
      </c>
      <c r="H62" s="4" t="s">
        <v>24</v>
      </c>
      <c r="I62" s="6">
        <v>180000</v>
      </c>
      <c r="J62" s="3" t="s">
        <v>227</v>
      </c>
      <c r="K62" s="4" t="s">
        <v>58</v>
      </c>
      <c r="L62" s="4" t="s">
        <v>31</v>
      </c>
      <c r="M62" s="3" t="s">
        <v>29</v>
      </c>
      <c r="N62" s="3"/>
      <c r="O62" s="14">
        <f>I62</f>
        <v>180000</v>
      </c>
      <c r="P62" s="8"/>
    </row>
    <row r="63" spans="1:16" ht="38.25">
      <c r="A63" s="3" t="s">
        <v>103</v>
      </c>
      <c r="B63" s="3" t="s">
        <v>163</v>
      </c>
      <c r="C63" s="3" t="s">
        <v>206</v>
      </c>
      <c r="D63" s="10">
        <f t="shared" si="1"/>
        <v>43</v>
      </c>
      <c r="E63" s="3" t="s">
        <v>104</v>
      </c>
      <c r="F63" s="3" t="s">
        <v>34</v>
      </c>
      <c r="G63" s="3" t="s">
        <v>86</v>
      </c>
      <c r="H63" s="4" t="s">
        <v>24</v>
      </c>
      <c r="I63" s="6">
        <v>50000</v>
      </c>
      <c r="J63" s="3"/>
      <c r="K63" s="4" t="s">
        <v>35</v>
      </c>
      <c r="L63" s="4" t="s">
        <v>31</v>
      </c>
      <c r="M63" s="3" t="s">
        <v>36</v>
      </c>
      <c r="N63" s="3"/>
      <c r="O63" s="9"/>
      <c r="P63" s="8">
        <f>I63</f>
        <v>50000</v>
      </c>
    </row>
    <row r="64" spans="1:16" ht="38.25">
      <c r="A64" s="3" t="s">
        <v>105</v>
      </c>
      <c r="B64" s="3" t="s">
        <v>149</v>
      </c>
      <c r="C64" s="3" t="s">
        <v>207</v>
      </c>
      <c r="D64" s="10">
        <f t="shared" si="1"/>
        <v>44</v>
      </c>
      <c r="E64" s="3" t="s">
        <v>106</v>
      </c>
      <c r="F64" s="3" t="s">
        <v>27</v>
      </c>
      <c r="G64" s="3" t="s">
        <v>28</v>
      </c>
      <c r="H64" s="4" t="s">
        <v>24</v>
      </c>
      <c r="I64" s="6">
        <v>5000000</v>
      </c>
      <c r="J64" s="3"/>
      <c r="K64" s="4" t="s">
        <v>31</v>
      </c>
      <c r="L64" s="4" t="s">
        <v>41</v>
      </c>
      <c r="M64" s="3" t="s">
        <v>48</v>
      </c>
      <c r="N64" s="3"/>
      <c r="O64" s="9"/>
      <c r="P64" s="8"/>
    </row>
    <row r="65" spans="1:17" ht="76.5">
      <c r="A65" s="3" t="s">
        <v>107</v>
      </c>
      <c r="B65" s="3" t="s">
        <v>164</v>
      </c>
      <c r="C65" s="3" t="s">
        <v>208</v>
      </c>
      <c r="D65" s="10">
        <f t="shared" si="1"/>
        <v>45</v>
      </c>
      <c r="E65" s="3" t="s">
        <v>108</v>
      </c>
      <c r="F65" s="3" t="s">
        <v>27</v>
      </c>
      <c r="G65" s="3" t="s">
        <v>28</v>
      </c>
      <c r="H65" s="4" t="s">
        <v>24</v>
      </c>
      <c r="I65" s="6">
        <v>2797300</v>
      </c>
      <c r="J65" s="3" t="s">
        <v>228</v>
      </c>
      <c r="K65" s="4" t="s">
        <v>39</v>
      </c>
      <c r="L65" s="4" t="s">
        <v>41</v>
      </c>
      <c r="M65" s="3" t="s">
        <v>232</v>
      </c>
      <c r="N65" s="3"/>
      <c r="O65" s="9"/>
      <c r="P65" s="8"/>
      <c r="Q65" s="8">
        <f>I65</f>
        <v>2797300</v>
      </c>
    </row>
    <row r="66" spans="1:16" ht="89.25">
      <c r="A66" s="3" t="s">
        <v>110</v>
      </c>
      <c r="B66" s="3" t="s">
        <v>165</v>
      </c>
      <c r="C66" s="3" t="s">
        <v>209</v>
      </c>
      <c r="D66" s="10">
        <f t="shared" si="1"/>
        <v>46</v>
      </c>
      <c r="E66" s="3" t="s">
        <v>111</v>
      </c>
      <c r="F66" s="3" t="s">
        <v>27</v>
      </c>
      <c r="G66" s="3" t="s">
        <v>28</v>
      </c>
      <c r="H66" s="4" t="s">
        <v>24</v>
      </c>
      <c r="I66" s="6">
        <v>22982100</v>
      </c>
      <c r="J66" s="3" t="s">
        <v>229</v>
      </c>
      <c r="K66" s="4" t="s">
        <v>39</v>
      </c>
      <c r="L66" s="4" t="s">
        <v>41</v>
      </c>
      <c r="M66" s="3" t="s">
        <v>109</v>
      </c>
      <c r="N66" s="3"/>
      <c r="O66" s="9"/>
      <c r="P66" s="8"/>
    </row>
    <row r="67" spans="1:16" ht="51">
      <c r="A67" s="3" t="s">
        <v>110</v>
      </c>
      <c r="B67" s="3" t="s">
        <v>165</v>
      </c>
      <c r="C67" s="3" t="s">
        <v>209</v>
      </c>
      <c r="D67" s="10">
        <f t="shared" si="1"/>
        <v>47</v>
      </c>
      <c r="E67" s="3" t="s">
        <v>112</v>
      </c>
      <c r="F67" s="3" t="s">
        <v>27</v>
      </c>
      <c r="G67" s="3" t="s">
        <v>28</v>
      </c>
      <c r="H67" s="4" t="s">
        <v>24</v>
      </c>
      <c r="I67" s="6">
        <v>682500</v>
      </c>
      <c r="J67" s="3" t="s">
        <v>229</v>
      </c>
      <c r="K67" s="4" t="s">
        <v>39</v>
      </c>
      <c r="L67" s="4" t="s">
        <v>41</v>
      </c>
      <c r="M67" s="3" t="s">
        <v>109</v>
      </c>
      <c r="N67" s="3"/>
      <c r="O67" s="9"/>
      <c r="P67" s="8"/>
    </row>
    <row r="68" spans="1:17" ht="63.75">
      <c r="A68" s="3" t="s">
        <v>113</v>
      </c>
      <c r="B68" s="3" t="s">
        <v>166</v>
      </c>
      <c r="C68" s="3" t="s">
        <v>210</v>
      </c>
      <c r="D68" s="10">
        <f t="shared" si="1"/>
        <v>48</v>
      </c>
      <c r="E68" s="3" t="s">
        <v>114</v>
      </c>
      <c r="F68" s="3" t="s">
        <v>216</v>
      </c>
      <c r="G68" s="3" t="s">
        <v>28</v>
      </c>
      <c r="H68" s="4" t="s">
        <v>24</v>
      </c>
      <c r="I68" s="6">
        <v>350900</v>
      </c>
      <c r="J68" s="3" t="s">
        <v>227</v>
      </c>
      <c r="K68" s="4" t="s">
        <v>30</v>
      </c>
      <c r="L68" s="4" t="s">
        <v>31</v>
      </c>
      <c r="M68" s="3" t="s">
        <v>221</v>
      </c>
      <c r="N68" s="3"/>
      <c r="O68" s="8">
        <f>I68</f>
        <v>350900</v>
      </c>
      <c r="P68" s="8"/>
      <c r="Q68" s="8">
        <f>I68</f>
        <v>350900</v>
      </c>
    </row>
    <row r="69" spans="1:16" ht="51">
      <c r="A69" s="3" t="s">
        <v>115</v>
      </c>
      <c r="B69" s="3" t="s">
        <v>167</v>
      </c>
      <c r="C69" s="3" t="s">
        <v>211</v>
      </c>
      <c r="D69" s="10">
        <f t="shared" si="1"/>
        <v>49</v>
      </c>
      <c r="E69" s="3" t="s">
        <v>116</v>
      </c>
      <c r="F69" s="3" t="s">
        <v>34</v>
      </c>
      <c r="G69" s="3" t="s">
        <v>28</v>
      </c>
      <c r="H69" s="4" t="s">
        <v>24</v>
      </c>
      <c r="I69" s="6">
        <v>130000</v>
      </c>
      <c r="J69" s="3"/>
      <c r="K69" s="4" t="s">
        <v>35</v>
      </c>
      <c r="L69" s="4" t="s">
        <v>31</v>
      </c>
      <c r="M69" s="3" t="s">
        <v>36</v>
      </c>
      <c r="N69" s="3"/>
      <c r="O69" s="9"/>
      <c r="P69" s="8">
        <f>I69</f>
        <v>130000</v>
      </c>
    </row>
    <row r="70" spans="1:17" ht="63.75">
      <c r="A70" s="3" t="s">
        <v>117</v>
      </c>
      <c r="B70" s="3" t="s">
        <v>168</v>
      </c>
      <c r="C70" s="3" t="s">
        <v>191</v>
      </c>
      <c r="D70" s="10">
        <f t="shared" si="1"/>
        <v>50</v>
      </c>
      <c r="E70" s="3" t="s">
        <v>118</v>
      </c>
      <c r="F70" s="3" t="s">
        <v>216</v>
      </c>
      <c r="G70" s="3" t="s">
        <v>28</v>
      </c>
      <c r="H70" s="4" t="s">
        <v>24</v>
      </c>
      <c r="I70" s="6">
        <v>200000</v>
      </c>
      <c r="J70" s="3" t="s">
        <v>227</v>
      </c>
      <c r="K70" s="4" t="s">
        <v>55</v>
      </c>
      <c r="L70" s="4" t="s">
        <v>31</v>
      </c>
      <c r="M70" s="3" t="s">
        <v>221</v>
      </c>
      <c r="N70" s="3"/>
      <c r="O70" s="8">
        <f>I70</f>
        <v>200000</v>
      </c>
      <c r="P70" s="8"/>
      <c r="Q70" s="8">
        <f>I70</f>
        <v>200000</v>
      </c>
    </row>
    <row r="71" spans="1:17" ht="63.75">
      <c r="A71" s="3" t="s">
        <v>119</v>
      </c>
      <c r="B71" s="3" t="s">
        <v>169</v>
      </c>
      <c r="C71" s="3" t="s">
        <v>212</v>
      </c>
      <c r="D71" s="10">
        <f t="shared" si="1"/>
        <v>51</v>
      </c>
      <c r="E71" s="3" t="s">
        <v>120</v>
      </c>
      <c r="F71" s="3" t="s">
        <v>216</v>
      </c>
      <c r="G71" s="3" t="s">
        <v>86</v>
      </c>
      <c r="H71" s="4" t="s">
        <v>24</v>
      </c>
      <c r="I71" s="6">
        <v>50000</v>
      </c>
      <c r="J71" s="3" t="s">
        <v>227</v>
      </c>
      <c r="K71" s="4" t="s">
        <v>59</v>
      </c>
      <c r="L71" s="4" t="s">
        <v>31</v>
      </c>
      <c r="M71" s="3" t="s">
        <v>221</v>
      </c>
      <c r="N71" s="3"/>
      <c r="O71" s="8">
        <f>I71</f>
        <v>50000</v>
      </c>
      <c r="P71" s="8"/>
      <c r="Q71" s="8">
        <f>I71</f>
        <v>50000</v>
      </c>
    </row>
    <row r="72" spans="1:17" ht="63.75">
      <c r="A72" s="3" t="s">
        <v>119</v>
      </c>
      <c r="B72" s="3" t="s">
        <v>159</v>
      </c>
      <c r="C72" s="3" t="s">
        <v>213</v>
      </c>
      <c r="D72" s="10">
        <f t="shared" si="1"/>
        <v>52</v>
      </c>
      <c r="E72" s="3" t="s">
        <v>121</v>
      </c>
      <c r="F72" s="3" t="s">
        <v>216</v>
      </c>
      <c r="G72" s="3" t="s">
        <v>86</v>
      </c>
      <c r="H72" s="4" t="s">
        <v>24</v>
      </c>
      <c r="I72" s="6">
        <v>150000</v>
      </c>
      <c r="J72" s="3" t="s">
        <v>227</v>
      </c>
      <c r="K72" s="4" t="s">
        <v>122</v>
      </c>
      <c r="L72" s="4" t="s">
        <v>31</v>
      </c>
      <c r="M72" s="3" t="s">
        <v>221</v>
      </c>
      <c r="N72" s="3"/>
      <c r="O72" s="8">
        <f>I72</f>
        <v>150000</v>
      </c>
      <c r="P72" s="8"/>
      <c r="Q72" s="8">
        <f>I72</f>
        <v>150000</v>
      </c>
    </row>
    <row r="73" spans="1:17" ht="76.5">
      <c r="A73" s="3" t="s">
        <v>123</v>
      </c>
      <c r="B73" s="3" t="s">
        <v>165</v>
      </c>
      <c r="C73" s="3" t="s">
        <v>214</v>
      </c>
      <c r="D73" s="10">
        <f t="shared" si="1"/>
        <v>53</v>
      </c>
      <c r="E73" s="3" t="s">
        <v>124</v>
      </c>
      <c r="F73" s="3" t="s">
        <v>27</v>
      </c>
      <c r="G73" s="3" t="s">
        <v>125</v>
      </c>
      <c r="H73" s="4" t="s">
        <v>24</v>
      </c>
      <c r="I73" s="6">
        <v>500000</v>
      </c>
      <c r="J73" s="3" t="s">
        <v>230</v>
      </c>
      <c r="K73" s="4" t="s">
        <v>59</v>
      </c>
      <c r="L73" s="4" t="s">
        <v>31</v>
      </c>
      <c r="M73" s="3" t="s">
        <v>232</v>
      </c>
      <c r="N73" s="3"/>
      <c r="O73" s="9"/>
      <c r="P73" s="8"/>
      <c r="Q73" s="8">
        <f>I73</f>
        <v>500000</v>
      </c>
    </row>
    <row r="74" spans="1:17" ht="76.5">
      <c r="A74" s="3" t="s">
        <v>123</v>
      </c>
      <c r="B74" s="3" t="s">
        <v>170</v>
      </c>
      <c r="C74" s="3" t="s">
        <v>215</v>
      </c>
      <c r="D74" s="10">
        <f t="shared" si="1"/>
        <v>54</v>
      </c>
      <c r="E74" s="3" t="s">
        <v>126</v>
      </c>
      <c r="F74" s="3" t="s">
        <v>27</v>
      </c>
      <c r="G74" s="3" t="s">
        <v>125</v>
      </c>
      <c r="H74" s="4" t="s">
        <v>24</v>
      </c>
      <c r="I74" s="6">
        <v>2600000</v>
      </c>
      <c r="J74" s="3" t="s">
        <v>230</v>
      </c>
      <c r="K74" s="4" t="s">
        <v>59</v>
      </c>
      <c r="L74" s="4" t="s">
        <v>31</v>
      </c>
      <c r="M74" s="3" t="s">
        <v>232</v>
      </c>
      <c r="N74" s="3"/>
      <c r="O74" s="9"/>
      <c r="P74" s="8"/>
      <c r="Q74" s="8">
        <f>I74</f>
        <v>2600000</v>
      </c>
    </row>
    <row r="75" spans="1:16" ht="51">
      <c r="A75" s="3" t="s">
        <v>123</v>
      </c>
      <c r="B75" s="3" t="s">
        <v>171</v>
      </c>
      <c r="C75" s="3" t="s">
        <v>215</v>
      </c>
      <c r="D75" s="10">
        <f t="shared" si="1"/>
        <v>55</v>
      </c>
      <c r="E75" s="3" t="s">
        <v>127</v>
      </c>
      <c r="F75" s="3" t="s">
        <v>27</v>
      </c>
      <c r="G75" s="3" t="s">
        <v>125</v>
      </c>
      <c r="H75" s="4" t="s">
        <v>24</v>
      </c>
      <c r="I75" s="6">
        <v>1200000</v>
      </c>
      <c r="J75" s="3" t="s">
        <v>231</v>
      </c>
      <c r="K75" s="4" t="s">
        <v>59</v>
      </c>
      <c r="L75" s="4" t="s">
        <v>31</v>
      </c>
      <c r="M75" s="3" t="s">
        <v>233</v>
      </c>
      <c r="N75" s="3"/>
      <c r="O75" s="9"/>
      <c r="P75" s="8"/>
    </row>
    <row r="76" spans="1:16" ht="51">
      <c r="A76" s="3" t="s">
        <v>123</v>
      </c>
      <c r="B76" s="3" t="s">
        <v>172</v>
      </c>
      <c r="C76" s="3" t="s">
        <v>215</v>
      </c>
      <c r="D76" s="10">
        <f t="shared" si="1"/>
        <v>56</v>
      </c>
      <c r="E76" s="3" t="s">
        <v>128</v>
      </c>
      <c r="F76" s="3" t="s">
        <v>27</v>
      </c>
      <c r="G76" s="3" t="s">
        <v>125</v>
      </c>
      <c r="H76" s="4" t="s">
        <v>24</v>
      </c>
      <c r="I76" s="6">
        <v>800000</v>
      </c>
      <c r="J76" s="3" t="s">
        <v>231</v>
      </c>
      <c r="K76" s="4" t="s">
        <v>59</v>
      </c>
      <c r="L76" s="4" t="s">
        <v>31</v>
      </c>
      <c r="M76" s="3" t="s">
        <v>109</v>
      </c>
      <c r="N76" s="3"/>
      <c r="O76" s="9"/>
      <c r="P76" s="8"/>
    </row>
    <row r="77" spans="1:16" ht="51">
      <c r="A77" s="3" t="s">
        <v>129</v>
      </c>
      <c r="B77" s="3"/>
      <c r="C77" s="3"/>
      <c r="D77" s="10">
        <f t="shared" si="1"/>
        <v>57</v>
      </c>
      <c r="E77" s="3" t="s">
        <v>130</v>
      </c>
      <c r="F77" s="3" t="s">
        <v>34</v>
      </c>
      <c r="G77" s="3" t="s">
        <v>86</v>
      </c>
      <c r="H77" s="4" t="s">
        <v>24</v>
      </c>
      <c r="I77" s="6">
        <v>400000</v>
      </c>
      <c r="J77" s="3"/>
      <c r="K77" s="4" t="s">
        <v>35</v>
      </c>
      <c r="L77" s="4" t="s">
        <v>31</v>
      </c>
      <c r="M77" s="3" t="s">
        <v>36</v>
      </c>
      <c r="N77" s="3"/>
      <c r="O77" s="9"/>
      <c r="P77" s="8">
        <f>I77</f>
        <v>400000</v>
      </c>
    </row>
    <row r="78" spans="1:16" ht="76.5">
      <c r="A78" s="3" t="s">
        <v>131</v>
      </c>
      <c r="B78" s="3"/>
      <c r="C78" s="3"/>
      <c r="D78" s="10">
        <f t="shared" si="1"/>
        <v>58</v>
      </c>
      <c r="E78" s="3" t="s">
        <v>132</v>
      </c>
      <c r="F78" s="3" t="s">
        <v>34</v>
      </c>
      <c r="G78" s="3" t="s">
        <v>86</v>
      </c>
      <c r="H78" s="4" t="s">
        <v>24</v>
      </c>
      <c r="I78" s="6">
        <v>300000</v>
      </c>
      <c r="J78" s="3"/>
      <c r="K78" s="4" t="s">
        <v>35</v>
      </c>
      <c r="L78" s="4" t="s">
        <v>31</v>
      </c>
      <c r="M78" s="3" t="s">
        <v>36</v>
      </c>
      <c r="N78" s="3"/>
      <c r="O78" s="9"/>
      <c r="P78" s="8">
        <f>I78</f>
        <v>300000</v>
      </c>
    </row>
    <row r="79" spans="1:16" ht="51">
      <c r="A79" s="3" t="s">
        <v>218</v>
      </c>
      <c r="B79" s="3" t="s">
        <v>219</v>
      </c>
      <c r="C79" s="3" t="s">
        <v>220</v>
      </c>
      <c r="D79" s="10">
        <f t="shared" si="1"/>
        <v>59</v>
      </c>
      <c r="E79" s="3" t="s">
        <v>217</v>
      </c>
      <c r="F79" s="3" t="s">
        <v>216</v>
      </c>
      <c r="G79" s="3" t="s">
        <v>28</v>
      </c>
      <c r="H79" s="4" t="s">
        <v>24</v>
      </c>
      <c r="I79" s="6">
        <v>4254983.7</v>
      </c>
      <c r="J79" s="3" t="s">
        <v>231</v>
      </c>
      <c r="K79" s="4" t="s">
        <v>30</v>
      </c>
      <c r="L79" s="4" t="s">
        <v>31</v>
      </c>
      <c r="M79" s="3" t="s">
        <v>109</v>
      </c>
      <c r="N79" s="3"/>
      <c r="O79" s="9"/>
      <c r="P79" s="8"/>
    </row>
    <row r="80" spans="15:16" ht="12.75">
      <c r="O80" s="9"/>
      <c r="P80" s="8"/>
    </row>
    <row r="81" spans="9:17" ht="12.75">
      <c r="I81" s="15">
        <f>SUM(I21:I80)</f>
        <v>45911736.440000005</v>
      </c>
      <c r="J81" s="15"/>
      <c r="K81" s="15"/>
      <c r="L81" s="15"/>
      <c r="M81" s="15"/>
      <c r="N81" s="15"/>
      <c r="O81" s="15">
        <f>SUM(O21:O80)</f>
        <v>2098022.2199999997</v>
      </c>
      <c r="P81" s="15">
        <f>SUM(P21:P80)</f>
        <v>2068930.52</v>
      </c>
      <c r="Q81" s="19">
        <f>SUM(Q21:Q80)</f>
        <v>7218200</v>
      </c>
    </row>
    <row r="82" spans="9:16" ht="12.75" hidden="1">
      <c r="I82" s="15"/>
      <c r="J82" s="15"/>
      <c r="K82" s="15"/>
      <c r="L82" s="15"/>
      <c r="M82" s="15"/>
      <c r="N82" s="15"/>
      <c r="O82" s="15"/>
      <c r="P82" s="15"/>
    </row>
    <row r="83" spans="5:16" ht="12.75" hidden="1">
      <c r="E83" s="1" t="s">
        <v>134</v>
      </c>
      <c r="I83" s="1" t="s">
        <v>136</v>
      </c>
      <c r="J83" s="1" t="s">
        <v>135</v>
      </c>
      <c r="O83" s="9"/>
      <c r="P83" s="8"/>
    </row>
    <row r="84" spans="5:16" ht="12.75" hidden="1">
      <c r="E84" s="1" t="s">
        <v>133</v>
      </c>
      <c r="I84" s="15">
        <f>I81*10%</f>
        <v>4591173.644</v>
      </c>
      <c r="J84" s="15">
        <f>O81</f>
        <v>2098022.2199999997</v>
      </c>
      <c r="O84" s="9"/>
      <c r="P84" s="8"/>
    </row>
    <row r="85" spans="5:16" ht="12.75" hidden="1">
      <c r="E85" s="1" t="s">
        <v>138</v>
      </c>
      <c r="I85" s="15">
        <f>I81*5%</f>
        <v>2295586.822</v>
      </c>
      <c r="J85" s="15">
        <f>P81</f>
        <v>2068930.52</v>
      </c>
      <c r="O85" s="9"/>
      <c r="P85" s="8"/>
    </row>
    <row r="86" spans="5:16" ht="12.75" hidden="1">
      <c r="E86" s="1" t="s">
        <v>223</v>
      </c>
      <c r="I86" s="15">
        <f>I81*15%</f>
        <v>6886760.466000001</v>
      </c>
      <c r="J86" s="15">
        <f>Q81</f>
        <v>7218200</v>
      </c>
      <c r="O86" s="9"/>
      <c r="P86" s="8"/>
    </row>
    <row r="87" spans="15:16" ht="12.75">
      <c r="O87" s="9"/>
      <c r="P87" s="8"/>
    </row>
    <row r="88" spans="2:16" ht="12.75">
      <c r="B88" s="1" t="s">
        <v>239</v>
      </c>
      <c r="I88" s="1" t="s">
        <v>240</v>
      </c>
      <c r="O88" s="9"/>
      <c r="P88" s="8"/>
    </row>
    <row r="89" spans="15:16" ht="12.75">
      <c r="O89" s="9"/>
      <c r="P89" s="8"/>
    </row>
    <row r="90" spans="15:16" ht="12.75">
      <c r="O90" s="9"/>
      <c r="P90" s="8"/>
    </row>
    <row r="91" ht="12.75">
      <c r="P91" s="13"/>
    </row>
    <row r="92" ht="12.75">
      <c r="P92" s="13"/>
    </row>
    <row r="93" ht="12.75">
      <c r="P93" s="13"/>
    </row>
  </sheetData>
  <mergeCells count="34">
    <mergeCell ref="F19:F20"/>
    <mergeCell ref="G19:G20"/>
    <mergeCell ref="H19:H20"/>
    <mergeCell ref="I19:I20"/>
    <mergeCell ref="A15:E15"/>
    <mergeCell ref="A7:N7"/>
    <mergeCell ref="A8:N8"/>
    <mergeCell ref="A9:N9"/>
    <mergeCell ref="A11:E11"/>
    <mergeCell ref="A16:E16"/>
    <mergeCell ref="F11:N11"/>
    <mergeCell ref="F12:N12"/>
    <mergeCell ref="F13:N13"/>
    <mergeCell ref="F14:N14"/>
    <mergeCell ref="F15:N15"/>
    <mergeCell ref="F16:N16"/>
    <mergeCell ref="A12:E12"/>
    <mergeCell ref="A13:E13"/>
    <mergeCell ref="A14:E14"/>
    <mergeCell ref="N18:N20"/>
    <mergeCell ref="A18:A20"/>
    <mergeCell ref="B18:B20"/>
    <mergeCell ref="C18:C20"/>
    <mergeCell ref="M18:M20"/>
    <mergeCell ref="J19:J20"/>
    <mergeCell ref="D18:L18"/>
    <mergeCell ref="K19:L19"/>
    <mergeCell ref="D19:D20"/>
    <mergeCell ref="E19:E20"/>
    <mergeCell ref="L5:N5"/>
    <mergeCell ref="L1:N1"/>
    <mergeCell ref="L2:N2"/>
    <mergeCell ref="L3:N3"/>
    <mergeCell ref="L4:N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85" r:id="rId1"/>
  <rowBreaks count="2" manualBreakCount="2">
    <brk id="64" max="16" man="1"/>
    <brk id="73" max="16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2014-02-10T05:01:51Z</cp:lastPrinted>
  <dcterms:created xsi:type="dcterms:W3CDTF">1996-10-08T23:32:33Z</dcterms:created>
  <dcterms:modified xsi:type="dcterms:W3CDTF">2014-02-10T05:08:38Z</dcterms:modified>
  <cp:category/>
  <cp:version/>
  <cp:contentType/>
  <cp:contentStatus/>
</cp:coreProperties>
</file>