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tabRatio="275" activeTab="0"/>
  </bookViews>
  <sheets>
    <sheet name="МО Город Алдан" sheetId="1" r:id="rId1"/>
    <sheet name="Культура" sheetId="2" r:id="rId2"/>
  </sheets>
  <definedNames>
    <definedName name="_xlnm.Print_Area" localSheetId="0">'МО Город Алдан'!$A$1:$AD$39</definedName>
  </definedNames>
  <calcPr fullCalcOnLoad="1"/>
</workbook>
</file>

<file path=xl/sharedStrings.xml><?xml version="1.0" encoding="utf-8"?>
<sst xmlns="http://schemas.openxmlformats.org/spreadsheetml/2006/main" count="614" uniqueCount="263">
  <si>
    <t>Номер реестровой записи</t>
  </si>
  <si>
    <t>Заказчик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</si>
  <si>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</si>
  <si>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</si>
  <si>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</si>
  <si>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Дата проведения аукциона(подведения итогов конкурса или итогов запроса котировок)</t>
  </si>
  <si>
    <t>Реквизиты документа, подтверждающего основание заключения контракта</t>
  </si>
  <si>
    <t>Контракт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</si>
  <si>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</si>
  <si>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</si>
  <si>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</si>
  <si>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</si>
  <si>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</si>
  <si>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</si>
  <si>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</si>
  <si>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</si>
  <si>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</si>
  <si>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</si>
  <si>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</si>
  <si>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</si>
  <si>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 xml:space="preserve"> сумма, рублей </t>
  </si>
  <si>
    <t>наименование юридического лица (ф.и.о. физического лица)</t>
  </si>
  <si>
    <t>место нахождения(место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</si>
  <si>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</si>
  <si>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</si>
  <si>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</si>
  <si>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</si>
  <si>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</si>
  <si>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</si>
  <si>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Номер изменения</t>
  </si>
  <si>
    <t>Дата последнего изменения</t>
  </si>
  <si>
    <t>наименование</t>
  </si>
  <si>
    <t>Предмет контракта</t>
  </si>
  <si>
    <t>Бюджет МО "Город Алдан"</t>
  </si>
  <si>
    <t>Администрация Муниципального Образования "Город Алдан"</t>
  </si>
  <si>
    <t>Единственный поставщик</t>
  </si>
  <si>
    <t>на энергоснабжение</t>
  </si>
  <si>
    <t>ОАО АК "Якутскэнерго"</t>
  </si>
  <si>
    <t>1402014118</t>
  </si>
  <si>
    <t>содержание и текущий ремонт сетей уличного освещения</t>
  </si>
  <si>
    <t>выполнение условий контракта</t>
  </si>
  <si>
    <t>36-2-51</t>
  </si>
  <si>
    <t>№ 74</t>
  </si>
  <si>
    <t xml:space="preserve">на поставку тепловой энергии </t>
  </si>
  <si>
    <t>на поставку горячей воды</t>
  </si>
  <si>
    <t>на отпуск холодной воды</t>
  </si>
  <si>
    <t>на прием сточных вод</t>
  </si>
  <si>
    <t>ОАО "Теплоэнергосервис"</t>
  </si>
  <si>
    <t>677000 РС(Я) г.Якутск ул.Дзержинского 23</t>
  </si>
  <si>
    <t xml:space="preserve">                                                                                            РЕЕСТР МУНИЦИПАЛЬНЫХ КОНТРАКТОВ </t>
  </si>
  <si>
    <t xml:space="preserve">                                                                     по  муниципальному образованию "Город Алдан" на 2013 год</t>
  </si>
  <si>
    <t>0316300005513000002</t>
  </si>
  <si>
    <t>открытый аукцион в электронной форме</t>
  </si>
  <si>
    <t>0316300005512000016</t>
  </si>
  <si>
    <t>протокол № 23А-2012</t>
  </si>
  <si>
    <t>№ 1</t>
  </si>
  <si>
    <t>ООО "Портал"</t>
  </si>
  <si>
    <t>678940 п.Н-Куранах ул. Юбилейная 15а кв. 31</t>
  </si>
  <si>
    <t>1402014809</t>
  </si>
  <si>
    <t>64-1-35</t>
  </si>
  <si>
    <t>0316300005513000001</t>
  </si>
  <si>
    <t>0316300005512000017</t>
  </si>
  <si>
    <t>протокол № 25А-2012</t>
  </si>
  <si>
    <t>№ 2</t>
  </si>
  <si>
    <t>содержание улиц, дорог с. Б-Нимныр МО "Город Алдан" на 2013 год</t>
  </si>
  <si>
    <t>ООО "Сахатрансмеханизация"</t>
  </si>
  <si>
    <t>678906 г. Алдан мкр. Солнечный ул. Молодежная 23</t>
  </si>
  <si>
    <t>1402012375</t>
  </si>
  <si>
    <t>38-2-50</t>
  </si>
  <si>
    <t>0316300005513000003</t>
  </si>
  <si>
    <t>запрос котировок цен</t>
  </si>
  <si>
    <t>проткол рассмотрения и оценки котировочных заявок № 0316300005513000001-П</t>
  </si>
  <si>
    <t>№ 3</t>
  </si>
  <si>
    <t>содержание дорог, улиц, площадей, инженерных и искусственных сооружений МО "Город Алдан"</t>
  </si>
  <si>
    <t>МУП "АПП"</t>
  </si>
  <si>
    <t>678900 г. Алдан пер. Металлистов 3</t>
  </si>
  <si>
    <t>35-7-01</t>
  </si>
  <si>
    <t>0316300005513000004</t>
  </si>
  <si>
    <t xml:space="preserve">ч..2 ст.55  ФЗ№94 от 21.07.2005 г. </t>
  </si>
  <si>
    <t>№ 00115</t>
  </si>
  <si>
    <t>678900 г. Алдан ул. Линейная 2а</t>
  </si>
  <si>
    <t>3-09-02  36-1-52</t>
  </si>
  <si>
    <t>0316300005513000006</t>
  </si>
  <si>
    <t xml:space="preserve">п.2 ст.55  ФЗ№94 от 21.07.2005 г. </t>
  </si>
  <si>
    <t>услуги связи</t>
  </si>
  <si>
    <t>ОАО "Ростелеком"</t>
  </si>
  <si>
    <t>677000 г. Якутск ул. Курашова 22</t>
  </si>
  <si>
    <t>/4112/34-08-48</t>
  </si>
  <si>
    <t>0316300005513000005</t>
  </si>
  <si>
    <t>протокол № 2А/2013</t>
  </si>
  <si>
    <t>№ 4</t>
  </si>
  <si>
    <t>содержание дорог, улиц, площадей, инженерных и искусственных сооружений МО "Город Алдан" на 2013 год</t>
  </si>
  <si>
    <t>0316300005513000007</t>
  </si>
  <si>
    <t xml:space="preserve"> п.2 ст.55  ФЗ№94 от 21.07.2005 г. </t>
  </si>
  <si>
    <t>оказание информационных услуг</t>
  </si>
  <si>
    <t>АУ РС(Я) "Редакция газеты "Алданский рабочий"</t>
  </si>
  <si>
    <t xml:space="preserve">678900 г. Алдан ул. М-Кангаласская 13 </t>
  </si>
  <si>
    <t>35-3-32</t>
  </si>
  <si>
    <t>0316300005513000008</t>
  </si>
  <si>
    <t xml:space="preserve">протокол № 4А/2013 </t>
  </si>
  <si>
    <t>№ 5</t>
  </si>
  <si>
    <t>ямочный ремонт асфальтобетонного покрытия проезжей части улиц и дорог МО "Город Алдан" на 2013 г.</t>
  </si>
  <si>
    <t>0316300005513000010</t>
  </si>
  <si>
    <t>протокол № 6А/2013</t>
  </si>
  <si>
    <t>№ 6</t>
  </si>
  <si>
    <t>капитальный ремонт дворовых территорий многоквартирных домов, проездов к дворовым территориям многоквартирных домов Города Алдана в 2013 году</t>
  </si>
  <si>
    <t>ООО О "СРП"</t>
  </si>
  <si>
    <t>678900 г. Алдан ул. 2-й квартал 5</t>
  </si>
  <si>
    <t>1402011170</t>
  </si>
  <si>
    <t>0316300005513000009</t>
  </si>
  <si>
    <t>протокол № 9А/2013</t>
  </si>
  <si>
    <t>№ 7</t>
  </si>
  <si>
    <t>ремонт цементобетонного покрыия пешеходных тротуаров, восстановлению водоотводных канав ул. Ленина, ул. М-кангаласская, ул. Октябрьская МО "Город Алдан" 2013 г.</t>
  </si>
  <si>
    <t>ООО "АРСУ"</t>
  </si>
  <si>
    <t>678900г. Алдан ул. Тарабукина 34</t>
  </si>
  <si>
    <t>1402049030</t>
  </si>
  <si>
    <t>79244640852</t>
  </si>
  <si>
    <t>0316300005513000014</t>
  </si>
  <si>
    <t>протокол № 11А/2013</t>
  </si>
  <si>
    <t>№ 8</t>
  </si>
  <si>
    <t>устройство сетей уличного освещения МО "Город Алдан" на 2013 год</t>
  </si>
  <si>
    <t>ООО "Активные Коммуникации"</t>
  </si>
  <si>
    <t>678900 г. Алдан ул. Тарабукина 64 корп Б</t>
  </si>
  <si>
    <t>1402015471</t>
  </si>
  <si>
    <t>33-0-87</t>
  </si>
  <si>
    <t>0316300005513000012</t>
  </si>
  <si>
    <t>протокол № 14А/2013</t>
  </si>
  <si>
    <t>№ 9</t>
  </si>
  <si>
    <t>установка искусственных дорожных неровностей на проезжей части перед пешеходными переходами МО "Город Алдан" в 2013 г.</t>
  </si>
  <si>
    <t>0316300005513000013</t>
  </si>
  <si>
    <t xml:space="preserve">п.2 ч.2 ст.55  ФЗ№94 от 21.07.2005 г. </t>
  </si>
  <si>
    <t>№ 30005</t>
  </si>
  <si>
    <t>32-8-13</t>
  </si>
  <si>
    <t>№ 30005-Х</t>
  </si>
  <si>
    <t>0316300005513000015</t>
  </si>
  <si>
    <t>№ 30005-С</t>
  </si>
  <si>
    <t>0316300005513000016</t>
  </si>
  <si>
    <t>№ 30005-Г</t>
  </si>
  <si>
    <t>0316300005513000017</t>
  </si>
  <si>
    <t>№ 30005-Ц</t>
  </si>
  <si>
    <t>на отпуск горячей воды</t>
  </si>
  <si>
    <t>0316300005513000018</t>
  </si>
  <si>
    <t>протокол № 16А/2013</t>
  </si>
  <si>
    <t>№ 10</t>
  </si>
  <si>
    <t>капитальный ремонт грунтовых дорог с устройством покрытия из ПГС по улицам Павлова, Пушкина, Олимпийская Города Алдана в 2013 году</t>
  </si>
  <si>
    <t>0316300005513000019</t>
  </si>
  <si>
    <t>протокол № 0316300005513000012-П</t>
  </si>
  <si>
    <t>№ 11</t>
  </si>
  <si>
    <t>проведение кадастровых работ (межевание земельных участков) для проведения аукционов</t>
  </si>
  <si>
    <t>МУП "Земля"</t>
  </si>
  <si>
    <t>678900 г. Алдан ул. Ленина 6</t>
  </si>
  <si>
    <t>1402047434</t>
  </si>
  <si>
    <t>79242832001</t>
  </si>
  <si>
    <t>0316300005513000020</t>
  </si>
  <si>
    <t>протокол № 19А/2013</t>
  </si>
  <si>
    <t>№ 12</t>
  </si>
  <si>
    <t>капитальный ремонт грунтовых дорог с устройством покрытия из ПГС по улице Энергетиков Города Алдана в 2013 году</t>
  </si>
  <si>
    <t>0316300005513000021</t>
  </si>
  <si>
    <t>протокол № 21А/2013</t>
  </si>
  <si>
    <t>№ 13</t>
  </si>
  <si>
    <t>благоустройство городского сквера Города Алдан</t>
  </si>
  <si>
    <t>Исп: Рыбакова И.В.</t>
  </si>
  <si>
    <t>тел 36-0-42</t>
  </si>
  <si>
    <t>0316300005513000022</t>
  </si>
  <si>
    <t>протокол № 23А/2013</t>
  </si>
  <si>
    <t>№ 14</t>
  </si>
  <si>
    <t>выполнение работ по капитальному ремонту дворовых территорий многоквартирных домов, проездов к дворовым территориям многоквартирных домов Города Алдана на 2013 год</t>
  </si>
  <si>
    <t>ООО "СатисГрупп"</t>
  </si>
  <si>
    <t>677000 г.Якутск, ул. Орджоникидзе 46 офис 2</t>
  </si>
  <si>
    <t>1435260454</t>
  </si>
  <si>
    <t>74112219377</t>
  </si>
  <si>
    <t>0316300005513000023</t>
  </si>
  <si>
    <t>протокол № 0316300005513000017-П</t>
  </si>
  <si>
    <t>№ 15</t>
  </si>
  <si>
    <t>выполнение работ по уборке и содержанию территории кладбища МО "город Алдан"</t>
  </si>
  <si>
    <t>ИП Борня Р.П.</t>
  </si>
  <si>
    <t>678900 г.Алдан ул. Семенова 1а кв.14</t>
  </si>
  <si>
    <t>140201661672</t>
  </si>
  <si>
    <t>79248752362</t>
  </si>
  <si>
    <t>поставка горячей воды</t>
  </si>
  <si>
    <t xml:space="preserve">                                                                                            РЕЕСТР ДОГОВОРОВ</t>
  </si>
  <si>
    <t xml:space="preserve">                                                                     по  МУ "Алданское управление культуры" на 2013 год</t>
  </si>
  <si>
    <t>0316300017713000001</t>
  </si>
  <si>
    <t>МУ "Алданское управление культуры"</t>
  </si>
  <si>
    <t>№ 172</t>
  </si>
  <si>
    <t>коммунальные услуги</t>
  </si>
  <si>
    <t>ООО "Рубин"</t>
  </si>
  <si>
    <t>г. Алдан ул. Тарабукина 1</t>
  </si>
  <si>
    <t>1402012833</t>
  </si>
  <si>
    <t>0316300017713000002</t>
  </si>
  <si>
    <t>№ 00369</t>
  </si>
  <si>
    <t>0316300017713000003</t>
  </si>
  <si>
    <t>№ 753</t>
  </si>
  <si>
    <t>0316300017713000004</t>
  </si>
  <si>
    <t>№ 30066</t>
  </si>
  <si>
    <t>№ 30066-Х</t>
  </si>
  <si>
    <t>отпуск холодной воды</t>
  </si>
  <si>
    <t>0316300017713000005</t>
  </si>
  <si>
    <t>0316300017713000006</t>
  </si>
  <si>
    <t>№ 30066-Г</t>
  </si>
  <si>
    <t>0316300017713000007</t>
  </si>
  <si>
    <t>№ 30066-С</t>
  </si>
  <si>
    <t>0316300017713000008</t>
  </si>
  <si>
    <t>№ 30066-Ц</t>
  </si>
  <si>
    <t>0316300017713000001-0221119-03</t>
  </si>
  <si>
    <t>Ремонт Дома Культуры</t>
  </si>
  <si>
    <t>ООО "Строительная компания Спринт"</t>
  </si>
  <si>
    <t>664037 г.Иркутск ул. Строителей 8-3</t>
  </si>
  <si>
    <t>3810316174</t>
  </si>
  <si>
    <t>3952224410</t>
  </si>
  <si>
    <t>0316300017713000009</t>
  </si>
  <si>
    <t>0316300017713000010</t>
  </si>
  <si>
    <t>проткол № 0316300017713000002-П</t>
  </si>
  <si>
    <t>ООО "Желтый квадрат"</t>
  </si>
  <si>
    <t>организация и проведение фейерверка</t>
  </si>
  <si>
    <t xml:space="preserve">680013 г.Хабаровск ул.Лермонтова 6-65 </t>
  </si>
  <si>
    <t>2725029674</t>
  </si>
  <si>
    <t>79145384482</t>
  </si>
  <si>
    <t>проткол № 0316300017713000003-П</t>
  </si>
  <si>
    <t>Капитальный ремонт женского санузла Дворца Культуры</t>
  </si>
  <si>
    <t>30.10.213</t>
  </si>
  <si>
    <t>0316300017713000011</t>
  </si>
  <si>
    <t>0316300017713000012</t>
  </si>
  <si>
    <t>проткол № 0316300017713000004-П</t>
  </si>
  <si>
    <t>№ 4/1</t>
  </si>
  <si>
    <t>Капитальный ремонт крыши клуба п. Б-Нимныр</t>
  </si>
  <si>
    <t>ООО "Стройком"</t>
  </si>
  <si>
    <t>678900 п. Ленинский ул.Самодумовская 10</t>
  </si>
  <si>
    <t>1402047924</t>
  </si>
  <si>
    <t>52885</t>
  </si>
  <si>
    <t>0316300017713000013</t>
  </si>
  <si>
    <t>проткол № 0316300017713000005-П</t>
  </si>
  <si>
    <t>Капитальный ремонт мужского санузла Дворца Культуры</t>
  </si>
  <si>
    <t>0316300017713000014</t>
  </si>
  <si>
    <t>проткол № 0316300017713000006-П</t>
  </si>
  <si>
    <t>Приобретение сладких новогодних подарков</t>
  </si>
  <si>
    <t>ООО "Кондитерское объединение "Центр подарков"</t>
  </si>
  <si>
    <t>101000 г. Москва пер. Уланский 14А, пом 1 комн 1</t>
  </si>
  <si>
    <t>74956400112</t>
  </si>
  <si>
    <t>0316300017713000015</t>
  </si>
  <si>
    <t>проткол № 0316300017713000007-П</t>
  </si>
  <si>
    <t>приобретение мягких игрушек</t>
  </si>
  <si>
    <t>ИП Кокорин Сергей Александрович</t>
  </si>
  <si>
    <t>678900 г.Алдан ул. Пролетарская 4-4</t>
  </si>
  <si>
    <t>34953</t>
  </si>
  <si>
    <t>выполнены условия договора</t>
  </si>
  <si>
    <t>0316300017713000016</t>
  </si>
  <si>
    <t>0316300017713000017</t>
  </si>
  <si>
    <t>0316300017713000018</t>
  </si>
  <si>
    <t>0316300017713000019</t>
  </si>
  <si>
    <t>№ ТЕП/1-14</t>
  </si>
  <si>
    <t>0316300017713000020</t>
  </si>
  <si>
    <t>0316300017713000021</t>
  </si>
  <si>
    <t>0316300017713000022</t>
  </si>
  <si>
    <t>0316300017713000024</t>
  </si>
  <si>
    <t>Охрана</t>
  </si>
  <si>
    <t>ОВО по Алданскому району - филиала ФГКУ УВО МВД по РС(Я)</t>
  </si>
  <si>
    <t>677000, г.Якутск, ул.Лермонтова, д.23/1</t>
  </si>
  <si>
    <t>1435258737</t>
  </si>
  <si>
    <t xml:space="preserve">35604  </t>
  </si>
  <si>
    <t>0316300017713000025</t>
  </si>
  <si>
    <t>Начальник МУ "Алданское управление культуры"</t>
  </si>
  <si>
    <t>Ефимова Т.И.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</si>
</sst>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-FC19]d\ mmmm\ yyyy\ &quot;г.&quot;"/>
    <numFmt numFmtId="169" formatCode="0.0"/>
    <numFmt numFmtId="170" formatCode="0.000"/>
    <numFmt numFmtId="171" formatCode="0.0000"/>
    <numFmt numFmtId="172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43" fontId="4" fillId="0" borderId="11" xfId="60" applyFont="1" applyFill="1" applyBorder="1" applyAlignment="1">
      <alignment horizontal="center" vertical="center" wrapText="1"/>
    </xf>
    <xf numFmtId="14" fontId="4" fillId="0" borderId="11" xfId="6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D38"/>
  <sheetViews>
    <sheetView tabSelected="1" view="pageBreakPreview" zoomScale="60" zoomScalePageLayoutView="0" workbookViewId="0" topLeftCell="A1">
      <pane xSplit="1" ySplit="6" topLeftCell="L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30" sqref="K30"/>
    </sheetView>
  </sheetViews>
  <sheetFormatPr defaultColWidth="11.375" defaultRowHeight="12.75"/>
  <cols>
    <col min="1" max="1" width="31.875" style="1" customWidth="1"/>
    <col min="2" max="2" width="8.25390625" style="1" hidden="1" customWidth="1"/>
    <col min="3" max="3" width="11.375" style="1" hidden="1" customWidth="1"/>
    <col min="4" max="4" width="25.25390625" style="1" customWidth="1"/>
    <col min="5" max="5" width="16.125" style="1" customWidth="1"/>
    <col min="6" max="6" width="16.00390625" style="1" customWidth="1"/>
    <col min="7" max="7" width="14.75390625" style="1" customWidth="1"/>
    <col min="8" max="8" width="16.375" style="1" customWidth="1"/>
    <col min="9" max="9" width="17.875" style="1" customWidth="1"/>
    <col min="10" max="10" width="15.25390625" style="1" customWidth="1"/>
    <col min="11" max="11" width="19.875" style="1" customWidth="1"/>
    <col min="12" max="12" width="14.625" style="1" customWidth="1"/>
    <col min="13" max="13" width="15.25390625" style="1" customWidth="1"/>
    <col min="14" max="14" width="18.875" style="1" customWidth="1"/>
    <col min="15" max="18" width="11.375" style="1" hidden="1" customWidth="1"/>
    <col min="19" max="19" width="21.25390625" style="1" customWidth="1"/>
    <col min="20" max="20" width="33.25390625" style="1" customWidth="1"/>
    <col min="21" max="21" width="18.25390625" style="1" customWidth="1"/>
    <col min="22" max="22" width="18.625" style="1" customWidth="1"/>
    <col min="23" max="23" width="14.00390625" style="1" customWidth="1"/>
    <col min="24" max="24" width="11.375" style="1" hidden="1" customWidth="1"/>
    <col min="25" max="25" width="11.375" style="1" customWidth="1"/>
    <col min="26" max="26" width="15.25390625" style="1" customWidth="1"/>
    <col min="27" max="27" width="16.00390625" style="1" customWidth="1"/>
    <col min="28" max="28" width="18.875" style="1" customWidth="1"/>
    <col min="29" max="29" width="16.125" style="1" hidden="1" customWidth="1"/>
    <col min="30" max="30" width="17.00390625" style="1" customWidth="1"/>
    <col min="31" max="16384" width="11.375" style="1" customWidth="1"/>
  </cols>
  <sheetData>
    <row r="1" spans="1:30" ht="18.75">
      <c r="A1" s="2" t="s">
        <v>49</v>
      </c>
      <c r="B1" s="2"/>
      <c r="C1" s="2"/>
      <c r="D1" s="2"/>
      <c r="Y1" s="42"/>
      <c r="Z1" s="42"/>
      <c r="AA1" s="42"/>
      <c r="AB1" s="42"/>
      <c r="AC1" s="42"/>
      <c r="AD1" s="42"/>
    </row>
    <row r="2" spans="1:30" ht="37.5" customHeight="1">
      <c r="A2" s="2" t="s">
        <v>50</v>
      </c>
      <c r="B2" s="2"/>
      <c r="C2" s="2"/>
      <c r="E2" s="2"/>
      <c r="Y2" s="42"/>
      <c r="Z2" s="42"/>
      <c r="AA2" s="42"/>
      <c r="AB2" s="42"/>
      <c r="AC2" s="42"/>
      <c r="AD2" s="42"/>
    </row>
    <row r="3" ht="19.5" thickBot="1"/>
    <row r="4" spans="1:30" ht="93.75">
      <c r="A4" s="18" t="s">
        <v>0</v>
      </c>
      <c r="B4" s="19" t="s">
        <v>29</v>
      </c>
      <c r="C4" s="19" t="s">
        <v>30</v>
      </c>
      <c r="D4" s="39" t="s">
        <v>1</v>
      </c>
      <c r="E4" s="39"/>
      <c r="F4" s="39"/>
      <c r="G4" s="40" t="s">
        <v>2</v>
      </c>
      <c r="H4" s="40" t="s">
        <v>3</v>
      </c>
      <c r="I4" s="40" t="s">
        <v>4</v>
      </c>
      <c r="J4" s="40" t="s">
        <v>5</v>
      </c>
      <c r="K4" s="40" t="s">
        <v>6</v>
      </c>
      <c r="L4" s="40" t="s">
        <v>7</v>
      </c>
      <c r="M4" s="40"/>
      <c r="N4" s="40" t="s">
        <v>32</v>
      </c>
      <c r="O4" s="40"/>
      <c r="P4" s="40"/>
      <c r="Q4" s="40"/>
      <c r="R4" s="40"/>
      <c r="S4" s="40"/>
      <c r="T4" s="40" t="s">
        <v>8</v>
      </c>
      <c r="U4" s="40"/>
      <c r="V4" s="40"/>
      <c r="W4" s="40"/>
      <c r="X4" s="40"/>
      <c r="Y4" s="40"/>
      <c r="Z4" s="40" t="s">
        <v>9</v>
      </c>
      <c r="AA4" s="40"/>
      <c r="AB4" s="40" t="s">
        <v>10</v>
      </c>
      <c r="AC4" s="40"/>
      <c r="AD4" s="43"/>
    </row>
    <row r="5" spans="1:30" ht="84" customHeight="1" thickBot="1">
      <c r="A5" s="20"/>
      <c r="B5" s="21"/>
      <c r="C5" s="21"/>
      <c r="D5" s="21" t="s">
        <v>31</v>
      </c>
      <c r="E5" s="21" t="s">
        <v>11</v>
      </c>
      <c r="F5" s="21" t="s">
        <v>12</v>
      </c>
      <c r="G5" s="41"/>
      <c r="H5" s="41"/>
      <c r="I5" s="41"/>
      <c r="J5" s="41"/>
      <c r="K5" s="41"/>
      <c r="L5" s="21" t="s">
        <v>13</v>
      </c>
      <c r="M5" s="21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1" t="s">
        <v>20</v>
      </c>
      <c r="T5" s="21" t="s">
        <v>21</v>
      </c>
      <c r="U5" s="21" t="s">
        <v>22</v>
      </c>
      <c r="V5" s="21" t="s">
        <v>11</v>
      </c>
      <c r="W5" s="21" t="s">
        <v>12</v>
      </c>
      <c r="X5" s="21" t="s">
        <v>23</v>
      </c>
      <c r="Y5" s="21" t="s">
        <v>24</v>
      </c>
      <c r="Z5" s="21" t="s">
        <v>25</v>
      </c>
      <c r="AA5" s="21" t="s">
        <v>26</v>
      </c>
      <c r="AB5" s="21" t="s">
        <v>27</v>
      </c>
      <c r="AC5" s="21" t="s">
        <v>13</v>
      </c>
      <c r="AD5" s="22" t="s">
        <v>28</v>
      </c>
    </row>
    <row r="6" spans="1:30" ht="19.5" thickBot="1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19</v>
      </c>
      <c r="T6" s="30">
        <v>20</v>
      </c>
      <c r="U6" s="30">
        <v>21</v>
      </c>
      <c r="V6" s="30">
        <v>22</v>
      </c>
      <c r="W6" s="30">
        <v>23</v>
      </c>
      <c r="X6" s="30">
        <v>24</v>
      </c>
      <c r="Y6" s="30">
        <v>25</v>
      </c>
      <c r="Z6" s="30">
        <v>26</v>
      </c>
      <c r="AA6" s="30">
        <v>27</v>
      </c>
      <c r="AB6" s="30">
        <v>28</v>
      </c>
      <c r="AC6" s="30">
        <v>29</v>
      </c>
      <c r="AD6" s="31">
        <v>30</v>
      </c>
    </row>
    <row r="7" spans="1:30" ht="93.75">
      <c r="A7" s="23" t="s">
        <v>51</v>
      </c>
      <c r="B7" s="24"/>
      <c r="C7" s="24"/>
      <c r="D7" s="17" t="s">
        <v>34</v>
      </c>
      <c r="E7" s="17">
        <v>1042046141</v>
      </c>
      <c r="F7" s="17">
        <v>140201001</v>
      </c>
      <c r="G7" s="17" t="s">
        <v>33</v>
      </c>
      <c r="H7" s="17" t="s">
        <v>52</v>
      </c>
      <c r="I7" s="23" t="s">
        <v>53</v>
      </c>
      <c r="J7" s="25">
        <v>41264</v>
      </c>
      <c r="K7" s="17" t="s">
        <v>54</v>
      </c>
      <c r="L7" s="25">
        <v>41278</v>
      </c>
      <c r="M7" s="17" t="s">
        <v>55</v>
      </c>
      <c r="N7" s="25" t="s">
        <v>39</v>
      </c>
      <c r="O7" s="17"/>
      <c r="P7" s="17"/>
      <c r="Q7" s="17"/>
      <c r="R7" s="17"/>
      <c r="S7" s="26">
        <v>2790000</v>
      </c>
      <c r="T7" s="17" t="s">
        <v>56</v>
      </c>
      <c r="U7" s="17" t="s">
        <v>57</v>
      </c>
      <c r="V7" s="23" t="s">
        <v>58</v>
      </c>
      <c r="W7" s="17">
        <v>140201001</v>
      </c>
      <c r="X7" s="17"/>
      <c r="Y7" s="23" t="s">
        <v>59</v>
      </c>
      <c r="Z7" s="27">
        <v>41639</v>
      </c>
      <c r="AA7" s="25">
        <v>41635</v>
      </c>
      <c r="AB7" s="28">
        <v>2790000</v>
      </c>
      <c r="AC7" s="25">
        <v>40938</v>
      </c>
      <c r="AD7" s="17" t="s">
        <v>40</v>
      </c>
    </row>
    <row r="8" spans="1:30" ht="112.5">
      <c r="A8" s="6" t="s">
        <v>60</v>
      </c>
      <c r="B8" s="3"/>
      <c r="C8" s="3"/>
      <c r="D8" s="4" t="s">
        <v>34</v>
      </c>
      <c r="E8" s="4">
        <v>1042046141</v>
      </c>
      <c r="F8" s="4">
        <v>140201001</v>
      </c>
      <c r="G8" s="4" t="s">
        <v>33</v>
      </c>
      <c r="H8" s="4" t="s">
        <v>52</v>
      </c>
      <c r="I8" s="6" t="s">
        <v>61</v>
      </c>
      <c r="J8" s="5">
        <v>41632</v>
      </c>
      <c r="K8" s="4" t="s">
        <v>62</v>
      </c>
      <c r="L8" s="8">
        <v>41278</v>
      </c>
      <c r="M8" s="4" t="s">
        <v>63</v>
      </c>
      <c r="N8" s="4" t="s">
        <v>64</v>
      </c>
      <c r="O8" s="3"/>
      <c r="P8" s="3"/>
      <c r="Q8" s="3"/>
      <c r="R8" s="3"/>
      <c r="S8" s="7">
        <v>592139</v>
      </c>
      <c r="T8" s="4" t="s">
        <v>65</v>
      </c>
      <c r="U8" s="4" t="s">
        <v>66</v>
      </c>
      <c r="V8" s="6" t="s">
        <v>67</v>
      </c>
      <c r="W8" s="4">
        <v>140201001</v>
      </c>
      <c r="X8" s="4"/>
      <c r="Y8" s="6" t="s">
        <v>68</v>
      </c>
      <c r="Z8" s="5">
        <v>41639</v>
      </c>
      <c r="AA8" s="5"/>
      <c r="AB8" s="7"/>
      <c r="AC8" s="5">
        <v>40931</v>
      </c>
      <c r="AD8" s="4"/>
    </row>
    <row r="9" spans="1:30" ht="150">
      <c r="A9" s="6" t="s">
        <v>69</v>
      </c>
      <c r="B9" s="3"/>
      <c r="C9" s="3"/>
      <c r="D9" s="4" t="s">
        <v>34</v>
      </c>
      <c r="E9" s="4">
        <v>1042046141</v>
      </c>
      <c r="F9" s="4">
        <v>140201001</v>
      </c>
      <c r="G9" s="4" t="s">
        <v>33</v>
      </c>
      <c r="H9" s="4" t="s">
        <v>70</v>
      </c>
      <c r="I9" s="6" t="s">
        <v>60</v>
      </c>
      <c r="J9" s="5">
        <v>41296</v>
      </c>
      <c r="K9" s="4" t="s">
        <v>71</v>
      </c>
      <c r="L9" s="8">
        <v>41306</v>
      </c>
      <c r="M9" s="4" t="s">
        <v>72</v>
      </c>
      <c r="N9" s="4" t="s">
        <v>73</v>
      </c>
      <c r="O9" s="3"/>
      <c r="P9" s="3"/>
      <c r="Q9" s="3"/>
      <c r="R9" s="3"/>
      <c r="S9" s="7">
        <v>499000</v>
      </c>
      <c r="T9" s="4" t="s">
        <v>74</v>
      </c>
      <c r="U9" s="4" t="s">
        <v>75</v>
      </c>
      <c r="V9" s="6" t="s">
        <v>38</v>
      </c>
      <c r="W9" s="4">
        <v>140201001</v>
      </c>
      <c r="X9" s="4"/>
      <c r="Y9" s="6" t="s">
        <v>76</v>
      </c>
      <c r="Z9" s="5">
        <v>41333</v>
      </c>
      <c r="AA9" s="5">
        <v>41324</v>
      </c>
      <c r="AB9" s="7">
        <v>499000</v>
      </c>
      <c r="AC9" s="5">
        <v>40566</v>
      </c>
      <c r="AD9" s="4" t="s">
        <v>40</v>
      </c>
    </row>
    <row r="10" spans="1:30" ht="75">
      <c r="A10" s="6" t="s">
        <v>77</v>
      </c>
      <c r="B10" s="3"/>
      <c r="C10" s="3"/>
      <c r="D10" s="4" t="s">
        <v>34</v>
      </c>
      <c r="E10" s="4">
        <v>1042046141</v>
      </c>
      <c r="F10" s="4">
        <v>140201001</v>
      </c>
      <c r="G10" s="4" t="s">
        <v>33</v>
      </c>
      <c r="H10" s="4" t="s">
        <v>35</v>
      </c>
      <c r="I10" s="6"/>
      <c r="J10" s="5"/>
      <c r="K10" s="4" t="s">
        <v>78</v>
      </c>
      <c r="L10" s="8">
        <v>41312</v>
      </c>
      <c r="M10" s="4" t="s">
        <v>79</v>
      </c>
      <c r="N10" s="4" t="s">
        <v>36</v>
      </c>
      <c r="O10" s="3"/>
      <c r="P10" s="3"/>
      <c r="Q10" s="3"/>
      <c r="R10" s="3"/>
      <c r="S10" s="7">
        <v>6500000</v>
      </c>
      <c r="T10" s="4" t="s">
        <v>37</v>
      </c>
      <c r="U10" s="4" t="s">
        <v>80</v>
      </c>
      <c r="V10" s="4">
        <v>1435028701</v>
      </c>
      <c r="W10" s="4">
        <v>140231001</v>
      </c>
      <c r="X10" s="4"/>
      <c r="Y10" s="6" t="s">
        <v>81</v>
      </c>
      <c r="Z10" s="5">
        <v>41639</v>
      </c>
      <c r="AA10" s="5"/>
      <c r="AB10" s="7"/>
      <c r="AC10" s="5">
        <v>40721</v>
      </c>
      <c r="AD10" s="4"/>
    </row>
    <row r="11" spans="1:30" ht="75">
      <c r="A11" s="6" t="s">
        <v>82</v>
      </c>
      <c r="B11" s="3"/>
      <c r="C11" s="3"/>
      <c r="D11" s="4" t="s">
        <v>34</v>
      </c>
      <c r="E11" s="4">
        <v>1042046141</v>
      </c>
      <c r="F11" s="4">
        <v>140201001</v>
      </c>
      <c r="G11" s="4" t="s">
        <v>33</v>
      </c>
      <c r="H11" s="4" t="s">
        <v>35</v>
      </c>
      <c r="I11" s="6"/>
      <c r="J11" s="5"/>
      <c r="K11" s="4" t="s">
        <v>83</v>
      </c>
      <c r="L11" s="8">
        <v>41323</v>
      </c>
      <c r="M11" s="4" t="s">
        <v>42</v>
      </c>
      <c r="N11" s="4" t="s">
        <v>84</v>
      </c>
      <c r="O11" s="3"/>
      <c r="P11" s="3"/>
      <c r="Q11" s="3"/>
      <c r="R11" s="3"/>
      <c r="S11" s="7">
        <v>600000</v>
      </c>
      <c r="T11" s="4" t="s">
        <v>85</v>
      </c>
      <c r="U11" s="4" t="s">
        <v>86</v>
      </c>
      <c r="V11" s="4">
        <v>7707049388</v>
      </c>
      <c r="W11" s="4">
        <v>143543001</v>
      </c>
      <c r="X11" s="4"/>
      <c r="Y11" s="6" t="s">
        <v>87</v>
      </c>
      <c r="Z11" s="5">
        <v>41639</v>
      </c>
      <c r="AA11" s="5">
        <v>41301</v>
      </c>
      <c r="AB11" s="7">
        <f>38181.03+48778.91+24400.84+646.41+17799.5+644.71+14656.57+57+31905.61+778.81+576.7+26394.44+614.48+15408.05+479.35+16386.38+15559.84+1007.2+15635.54+1760.12+1220.98+17972.61</f>
        <v>290865.08</v>
      </c>
      <c r="AC11" s="5">
        <v>40721</v>
      </c>
      <c r="AD11" s="4" t="s">
        <v>40</v>
      </c>
    </row>
    <row r="12" spans="1:30" ht="168.75">
      <c r="A12" s="6" t="s">
        <v>88</v>
      </c>
      <c r="B12" s="3"/>
      <c r="C12" s="3"/>
      <c r="D12" s="4" t="s">
        <v>34</v>
      </c>
      <c r="E12" s="4">
        <v>1042046141</v>
      </c>
      <c r="F12" s="4">
        <v>140201001</v>
      </c>
      <c r="G12" s="4" t="s">
        <v>33</v>
      </c>
      <c r="H12" s="4" t="s">
        <v>52</v>
      </c>
      <c r="I12" s="6" t="s">
        <v>51</v>
      </c>
      <c r="J12" s="5">
        <v>41312</v>
      </c>
      <c r="K12" s="4" t="s">
        <v>89</v>
      </c>
      <c r="L12" s="8">
        <v>41323</v>
      </c>
      <c r="M12" s="4" t="s">
        <v>90</v>
      </c>
      <c r="N12" s="4" t="s">
        <v>91</v>
      </c>
      <c r="O12" s="3"/>
      <c r="P12" s="3"/>
      <c r="Q12" s="3"/>
      <c r="R12" s="3"/>
      <c r="S12" s="7">
        <v>19325529</v>
      </c>
      <c r="T12" s="4" t="s">
        <v>74</v>
      </c>
      <c r="U12" s="4" t="s">
        <v>75</v>
      </c>
      <c r="V12" s="6" t="s">
        <v>38</v>
      </c>
      <c r="W12" s="4">
        <v>140201001</v>
      </c>
      <c r="X12" s="4"/>
      <c r="Y12" s="6" t="s">
        <v>76</v>
      </c>
      <c r="Z12" s="5">
        <v>41639</v>
      </c>
      <c r="AA12" s="5"/>
      <c r="AB12" s="7"/>
      <c r="AC12" s="5">
        <v>40805</v>
      </c>
      <c r="AD12" s="4"/>
    </row>
    <row r="13" spans="1:30" ht="75">
      <c r="A13" s="6" t="s">
        <v>92</v>
      </c>
      <c r="B13" s="3"/>
      <c r="C13" s="3"/>
      <c r="D13" s="4" t="s">
        <v>34</v>
      </c>
      <c r="E13" s="4">
        <v>1042046141</v>
      </c>
      <c r="F13" s="4">
        <v>140201001</v>
      </c>
      <c r="G13" s="4" t="s">
        <v>33</v>
      </c>
      <c r="H13" s="4" t="s">
        <v>35</v>
      </c>
      <c r="I13" s="6" t="s">
        <v>53</v>
      </c>
      <c r="J13" s="5"/>
      <c r="K13" s="4" t="s">
        <v>93</v>
      </c>
      <c r="L13" s="8">
        <v>41324</v>
      </c>
      <c r="M13" s="4" t="s">
        <v>55</v>
      </c>
      <c r="N13" s="4" t="s">
        <v>94</v>
      </c>
      <c r="O13" s="3"/>
      <c r="P13" s="3"/>
      <c r="Q13" s="3"/>
      <c r="R13" s="3"/>
      <c r="S13" s="7">
        <v>500000</v>
      </c>
      <c r="T13" s="4" t="s">
        <v>95</v>
      </c>
      <c r="U13" s="4" t="s">
        <v>96</v>
      </c>
      <c r="V13" s="4">
        <v>1402004007</v>
      </c>
      <c r="W13" s="4">
        <v>140201001</v>
      </c>
      <c r="X13" s="4"/>
      <c r="Y13" s="6" t="s">
        <v>97</v>
      </c>
      <c r="Z13" s="5">
        <v>41639</v>
      </c>
      <c r="AA13" s="5"/>
      <c r="AB13" s="7"/>
      <c r="AC13" s="5">
        <v>40807</v>
      </c>
      <c r="AD13" s="4"/>
    </row>
    <row r="14" spans="1:30" ht="206.25">
      <c r="A14" s="6" t="s">
        <v>98</v>
      </c>
      <c r="B14" s="3"/>
      <c r="C14" s="3"/>
      <c r="D14" s="4" t="s">
        <v>34</v>
      </c>
      <c r="E14" s="4">
        <v>1042046141</v>
      </c>
      <c r="F14" s="4">
        <v>140201001</v>
      </c>
      <c r="G14" s="4" t="s">
        <v>33</v>
      </c>
      <c r="H14" s="4" t="s">
        <v>52</v>
      </c>
      <c r="I14" s="6" t="s">
        <v>69</v>
      </c>
      <c r="J14" s="5">
        <v>41402</v>
      </c>
      <c r="K14" s="4" t="s">
        <v>99</v>
      </c>
      <c r="L14" s="8">
        <v>41402</v>
      </c>
      <c r="M14" s="4" t="s">
        <v>100</v>
      </c>
      <c r="N14" s="4" t="s">
        <v>101</v>
      </c>
      <c r="O14" s="4"/>
      <c r="P14" s="4"/>
      <c r="Q14" s="4"/>
      <c r="R14" s="4"/>
      <c r="S14" s="7">
        <v>2500000</v>
      </c>
      <c r="T14" s="4" t="s">
        <v>74</v>
      </c>
      <c r="U14" s="4" t="s">
        <v>75</v>
      </c>
      <c r="V14" s="6" t="s">
        <v>38</v>
      </c>
      <c r="W14" s="4">
        <v>140201001</v>
      </c>
      <c r="X14" s="4"/>
      <c r="Y14" s="6" t="s">
        <v>76</v>
      </c>
      <c r="Z14" s="5">
        <v>41487</v>
      </c>
      <c r="AA14" s="5">
        <v>41481</v>
      </c>
      <c r="AB14" s="7">
        <v>2499570</v>
      </c>
      <c r="AC14" s="5">
        <v>40945</v>
      </c>
      <c r="AD14" s="4" t="s">
        <v>40</v>
      </c>
    </row>
    <row r="15" spans="1:30" ht="262.5">
      <c r="A15" s="6" t="s">
        <v>102</v>
      </c>
      <c r="B15" s="3"/>
      <c r="C15" s="3"/>
      <c r="D15" s="4" t="s">
        <v>34</v>
      </c>
      <c r="E15" s="4">
        <v>1042046141</v>
      </c>
      <c r="F15" s="4">
        <v>140201001</v>
      </c>
      <c r="G15" s="4" t="s">
        <v>33</v>
      </c>
      <c r="H15" s="4" t="s">
        <v>52</v>
      </c>
      <c r="I15" s="6" t="s">
        <v>77</v>
      </c>
      <c r="J15" s="5">
        <v>41415</v>
      </c>
      <c r="K15" s="4" t="s">
        <v>103</v>
      </c>
      <c r="L15" s="8">
        <v>41428</v>
      </c>
      <c r="M15" s="4" t="s">
        <v>104</v>
      </c>
      <c r="N15" s="5" t="s">
        <v>105</v>
      </c>
      <c r="O15" s="3"/>
      <c r="P15" s="3"/>
      <c r="Q15" s="3"/>
      <c r="R15" s="3"/>
      <c r="S15" s="7">
        <v>9553113</v>
      </c>
      <c r="T15" s="4" t="s">
        <v>106</v>
      </c>
      <c r="U15" s="4" t="s">
        <v>107</v>
      </c>
      <c r="V15" s="6" t="s">
        <v>108</v>
      </c>
      <c r="W15" s="4">
        <v>140201001</v>
      </c>
      <c r="X15" s="4"/>
      <c r="Y15" s="6"/>
      <c r="Z15" s="5">
        <v>41547</v>
      </c>
      <c r="AA15" s="5">
        <v>41639</v>
      </c>
      <c r="AB15" s="7">
        <f>8597802+955311</f>
        <v>9553113</v>
      </c>
      <c r="AC15" s="5">
        <v>40901</v>
      </c>
      <c r="AD15" s="4" t="s">
        <v>40</v>
      </c>
    </row>
    <row r="16" spans="1:30" ht="281.25">
      <c r="A16" s="6" t="s">
        <v>109</v>
      </c>
      <c r="B16" s="3"/>
      <c r="C16" s="3"/>
      <c r="D16" s="4" t="s">
        <v>34</v>
      </c>
      <c r="E16" s="4">
        <v>1042046141</v>
      </c>
      <c r="F16" s="4">
        <v>140201001</v>
      </c>
      <c r="G16" s="4" t="s">
        <v>33</v>
      </c>
      <c r="H16" s="4" t="s">
        <v>52</v>
      </c>
      <c r="I16" s="6" t="s">
        <v>82</v>
      </c>
      <c r="J16" s="5">
        <v>41415</v>
      </c>
      <c r="K16" s="4" t="s">
        <v>110</v>
      </c>
      <c r="L16" s="8">
        <v>41428</v>
      </c>
      <c r="M16" s="4" t="s">
        <v>111</v>
      </c>
      <c r="N16" s="5" t="s">
        <v>112</v>
      </c>
      <c r="O16" s="3"/>
      <c r="P16" s="3"/>
      <c r="Q16" s="3"/>
      <c r="R16" s="3"/>
      <c r="S16" s="7">
        <v>1999484</v>
      </c>
      <c r="T16" s="4" t="s">
        <v>113</v>
      </c>
      <c r="U16" s="4" t="s">
        <v>114</v>
      </c>
      <c r="V16" s="6" t="s">
        <v>115</v>
      </c>
      <c r="W16" s="4">
        <v>140201001</v>
      </c>
      <c r="X16" s="4"/>
      <c r="Y16" s="6" t="s">
        <v>116</v>
      </c>
      <c r="Z16" s="5">
        <v>41487</v>
      </c>
      <c r="AA16" s="5">
        <v>41481</v>
      </c>
      <c r="AB16" s="7">
        <v>1999484</v>
      </c>
      <c r="AC16" s="5"/>
      <c r="AD16" s="4" t="s">
        <v>40</v>
      </c>
    </row>
    <row r="17" spans="1:30" ht="131.25">
      <c r="A17" s="6" t="s">
        <v>117</v>
      </c>
      <c r="B17" s="3"/>
      <c r="C17" s="3"/>
      <c r="D17" s="4" t="s">
        <v>34</v>
      </c>
      <c r="E17" s="4">
        <v>1042046141</v>
      </c>
      <c r="F17" s="4">
        <v>140201001</v>
      </c>
      <c r="G17" s="4" t="s">
        <v>33</v>
      </c>
      <c r="H17" s="4" t="s">
        <v>52</v>
      </c>
      <c r="I17" s="6" t="s">
        <v>92</v>
      </c>
      <c r="J17" s="5">
        <v>41430</v>
      </c>
      <c r="K17" s="4" t="s">
        <v>118</v>
      </c>
      <c r="L17" s="8">
        <v>41442</v>
      </c>
      <c r="M17" s="4" t="s">
        <v>119</v>
      </c>
      <c r="N17" s="5" t="s">
        <v>120</v>
      </c>
      <c r="O17" s="3"/>
      <c r="P17" s="3"/>
      <c r="Q17" s="3"/>
      <c r="R17" s="3"/>
      <c r="S17" s="7">
        <v>2537473</v>
      </c>
      <c r="T17" s="4" t="s">
        <v>121</v>
      </c>
      <c r="U17" s="4" t="s">
        <v>122</v>
      </c>
      <c r="V17" s="6" t="s">
        <v>123</v>
      </c>
      <c r="W17" s="4">
        <v>140201001</v>
      </c>
      <c r="X17" s="4"/>
      <c r="Y17" s="6" t="s">
        <v>124</v>
      </c>
      <c r="Z17" s="5">
        <v>41501</v>
      </c>
      <c r="AA17" s="5">
        <v>41634</v>
      </c>
      <c r="AB17" s="7">
        <f>1000000+1537473</f>
        <v>2537473</v>
      </c>
      <c r="AC17" s="5"/>
      <c r="AD17" s="4" t="s">
        <v>40</v>
      </c>
    </row>
    <row r="18" spans="1:30" ht="206.25">
      <c r="A18" s="6" t="s">
        <v>125</v>
      </c>
      <c r="B18" s="3"/>
      <c r="C18" s="3"/>
      <c r="D18" s="4" t="s">
        <v>34</v>
      </c>
      <c r="E18" s="4">
        <v>1042046141</v>
      </c>
      <c r="F18" s="4">
        <v>140201001</v>
      </c>
      <c r="G18" s="4" t="s">
        <v>33</v>
      </c>
      <c r="H18" s="4" t="s">
        <v>52</v>
      </c>
      <c r="I18" s="6" t="s">
        <v>102</v>
      </c>
      <c r="J18" s="5">
        <v>41439</v>
      </c>
      <c r="K18" s="4" t="s">
        <v>126</v>
      </c>
      <c r="L18" s="8">
        <v>41450</v>
      </c>
      <c r="M18" s="4" t="s">
        <v>127</v>
      </c>
      <c r="N18" s="5" t="s">
        <v>128</v>
      </c>
      <c r="O18" s="3"/>
      <c r="P18" s="3"/>
      <c r="Q18" s="3"/>
      <c r="R18" s="3"/>
      <c r="S18" s="7">
        <v>499765</v>
      </c>
      <c r="T18" s="4" t="s">
        <v>74</v>
      </c>
      <c r="U18" s="4" t="s">
        <v>75</v>
      </c>
      <c r="V18" s="6" t="s">
        <v>38</v>
      </c>
      <c r="W18" s="4">
        <v>140201001</v>
      </c>
      <c r="X18" s="4"/>
      <c r="Y18" s="6" t="s">
        <v>76</v>
      </c>
      <c r="Z18" s="5">
        <v>41487</v>
      </c>
      <c r="AA18" s="5">
        <v>41473</v>
      </c>
      <c r="AB18" s="7">
        <v>499765</v>
      </c>
      <c r="AC18" s="5"/>
      <c r="AD18" s="4" t="s">
        <v>40</v>
      </c>
    </row>
    <row r="19" spans="1:30" ht="75">
      <c r="A19" s="6" t="s">
        <v>129</v>
      </c>
      <c r="B19" s="3"/>
      <c r="C19" s="3"/>
      <c r="D19" s="4" t="s">
        <v>34</v>
      </c>
      <c r="E19" s="4">
        <v>1042046141</v>
      </c>
      <c r="F19" s="4">
        <v>140201001</v>
      </c>
      <c r="G19" s="4" t="s">
        <v>33</v>
      </c>
      <c r="H19" s="4" t="s">
        <v>35</v>
      </c>
      <c r="I19" s="6"/>
      <c r="J19" s="5"/>
      <c r="K19" s="4" t="s">
        <v>130</v>
      </c>
      <c r="L19" s="8">
        <v>41449</v>
      </c>
      <c r="M19" s="4" t="s">
        <v>131</v>
      </c>
      <c r="N19" s="4" t="s">
        <v>43</v>
      </c>
      <c r="O19" s="3"/>
      <c r="P19" s="3"/>
      <c r="Q19" s="3"/>
      <c r="R19" s="3"/>
      <c r="S19" s="7">
        <v>848449.7</v>
      </c>
      <c r="T19" s="4" t="s">
        <v>47</v>
      </c>
      <c r="U19" s="4" t="s">
        <v>48</v>
      </c>
      <c r="V19" s="4">
        <v>1435191592</v>
      </c>
      <c r="W19" s="4">
        <v>143501001</v>
      </c>
      <c r="X19" s="4"/>
      <c r="Y19" s="6" t="s">
        <v>132</v>
      </c>
      <c r="Z19" s="5">
        <v>41639</v>
      </c>
      <c r="AA19" s="5">
        <v>41682</v>
      </c>
      <c r="AB19" s="7">
        <f>295528.43+36986.39+125837.59+83136.59+151463.79</f>
        <v>692952.79</v>
      </c>
      <c r="AC19" s="5"/>
      <c r="AD19" s="4" t="s">
        <v>40</v>
      </c>
    </row>
    <row r="20" spans="1:30" ht="75">
      <c r="A20" s="6" t="s">
        <v>117</v>
      </c>
      <c r="B20" s="3"/>
      <c r="C20" s="3"/>
      <c r="D20" s="4" t="s">
        <v>34</v>
      </c>
      <c r="E20" s="4">
        <v>1042046141</v>
      </c>
      <c r="F20" s="4">
        <v>140201001</v>
      </c>
      <c r="G20" s="4" t="s">
        <v>33</v>
      </c>
      <c r="H20" s="4" t="s">
        <v>35</v>
      </c>
      <c r="I20" s="6"/>
      <c r="J20" s="5"/>
      <c r="K20" s="4" t="s">
        <v>130</v>
      </c>
      <c r="L20" s="8">
        <v>41449</v>
      </c>
      <c r="M20" s="4" t="s">
        <v>133</v>
      </c>
      <c r="N20" s="4" t="s">
        <v>45</v>
      </c>
      <c r="O20" s="3"/>
      <c r="P20" s="3"/>
      <c r="Q20" s="3"/>
      <c r="R20" s="3"/>
      <c r="S20" s="7">
        <v>1970.81</v>
      </c>
      <c r="T20" s="4" t="s">
        <v>47</v>
      </c>
      <c r="U20" s="4" t="s">
        <v>48</v>
      </c>
      <c r="V20" s="4">
        <v>1435191592</v>
      </c>
      <c r="W20" s="4">
        <v>143501001</v>
      </c>
      <c r="X20" s="4"/>
      <c r="Y20" s="6" t="s">
        <v>41</v>
      </c>
      <c r="Z20" s="5">
        <v>41639</v>
      </c>
      <c r="AA20" s="5">
        <v>41682</v>
      </c>
      <c r="AB20" s="7">
        <f>192.69+873.32+184.32+175.94+192.66+167.56+184.32</f>
        <v>1970.81</v>
      </c>
      <c r="AC20" s="5"/>
      <c r="AD20" s="4" t="s">
        <v>40</v>
      </c>
    </row>
    <row r="21" spans="1:30" ht="75">
      <c r="A21" s="6" t="s">
        <v>134</v>
      </c>
      <c r="B21" s="3"/>
      <c r="C21" s="3"/>
      <c r="D21" s="4" t="s">
        <v>34</v>
      </c>
      <c r="E21" s="4">
        <v>1042046141</v>
      </c>
      <c r="F21" s="4">
        <v>140201001</v>
      </c>
      <c r="G21" s="4" t="s">
        <v>33</v>
      </c>
      <c r="H21" s="4" t="s">
        <v>35</v>
      </c>
      <c r="I21" s="6"/>
      <c r="J21" s="5"/>
      <c r="K21" s="4" t="s">
        <v>130</v>
      </c>
      <c r="L21" s="8">
        <v>41449</v>
      </c>
      <c r="M21" s="4" t="s">
        <v>135</v>
      </c>
      <c r="N21" s="4" t="s">
        <v>46</v>
      </c>
      <c r="O21" s="3"/>
      <c r="P21" s="3"/>
      <c r="Q21" s="3"/>
      <c r="R21" s="3"/>
      <c r="S21" s="7">
        <v>1223.4</v>
      </c>
      <c r="T21" s="4" t="s">
        <v>47</v>
      </c>
      <c r="U21" s="4" t="s">
        <v>48</v>
      </c>
      <c r="V21" s="4">
        <v>1435191592</v>
      </c>
      <c r="W21" s="4">
        <v>143501001</v>
      </c>
      <c r="X21" s="4"/>
      <c r="Y21" s="6" t="s">
        <v>41</v>
      </c>
      <c r="Z21" s="5">
        <v>41639</v>
      </c>
      <c r="AA21" s="5">
        <v>41682</v>
      </c>
      <c r="AB21" s="7">
        <f>83.79+521+80.15+108.38+118.71+103.23+113.54</f>
        <v>1128.8</v>
      </c>
      <c r="AC21" s="5"/>
      <c r="AD21" s="4" t="s">
        <v>40</v>
      </c>
    </row>
    <row r="22" spans="1:30" ht="75">
      <c r="A22" s="6" t="s">
        <v>136</v>
      </c>
      <c r="B22" s="3"/>
      <c r="C22" s="3"/>
      <c r="D22" s="4" t="s">
        <v>34</v>
      </c>
      <c r="E22" s="4">
        <v>1042046141</v>
      </c>
      <c r="F22" s="4">
        <v>140201001</v>
      </c>
      <c r="G22" s="4" t="s">
        <v>33</v>
      </c>
      <c r="H22" s="4" t="s">
        <v>35</v>
      </c>
      <c r="I22" s="4"/>
      <c r="J22" s="5"/>
      <c r="K22" s="4" t="s">
        <v>130</v>
      </c>
      <c r="L22" s="8">
        <v>41449</v>
      </c>
      <c r="M22" s="4" t="s">
        <v>137</v>
      </c>
      <c r="N22" s="4" t="s">
        <v>44</v>
      </c>
      <c r="O22" s="3"/>
      <c r="P22" s="3"/>
      <c r="Q22" s="3"/>
      <c r="R22" s="3"/>
      <c r="S22" s="7">
        <v>231.66</v>
      </c>
      <c r="T22" s="4" t="s">
        <v>47</v>
      </c>
      <c r="U22" s="4" t="s">
        <v>48</v>
      </c>
      <c r="V22" s="4">
        <v>1435191592</v>
      </c>
      <c r="W22" s="4">
        <v>143501001</v>
      </c>
      <c r="X22" s="4"/>
      <c r="Y22" s="6" t="s">
        <v>41</v>
      </c>
      <c r="Z22" s="5">
        <v>41639</v>
      </c>
      <c r="AA22" s="5">
        <v>41682</v>
      </c>
      <c r="AB22" s="4">
        <f>114.07+25.64+28.08+25.64+26.87</f>
        <v>220.29999999999995</v>
      </c>
      <c r="AC22" s="5"/>
      <c r="AD22" s="4" t="s">
        <v>40</v>
      </c>
    </row>
    <row r="23" spans="1:30" ht="75">
      <c r="A23" s="6" t="s">
        <v>138</v>
      </c>
      <c r="B23" s="9"/>
      <c r="C23" s="9"/>
      <c r="D23" s="4" t="s">
        <v>34</v>
      </c>
      <c r="E23" s="4">
        <v>1042046141</v>
      </c>
      <c r="F23" s="4">
        <v>140201001</v>
      </c>
      <c r="G23" s="4" t="s">
        <v>33</v>
      </c>
      <c r="H23" s="4" t="s">
        <v>35</v>
      </c>
      <c r="I23" s="4"/>
      <c r="J23" s="5"/>
      <c r="K23" s="4" t="s">
        <v>130</v>
      </c>
      <c r="L23" s="8">
        <v>41449</v>
      </c>
      <c r="M23" s="4" t="s">
        <v>139</v>
      </c>
      <c r="N23" s="4" t="s">
        <v>140</v>
      </c>
      <c r="O23" s="9"/>
      <c r="P23" s="9"/>
      <c r="Q23" s="9"/>
      <c r="R23" s="9"/>
      <c r="S23" s="7">
        <v>4502.3</v>
      </c>
      <c r="T23" s="4" t="s">
        <v>47</v>
      </c>
      <c r="U23" s="4" t="s">
        <v>48</v>
      </c>
      <c r="V23" s="4">
        <v>1435191592</v>
      </c>
      <c r="W23" s="4">
        <v>143501001</v>
      </c>
      <c r="X23" s="4"/>
      <c r="Y23" s="6" t="s">
        <v>41</v>
      </c>
      <c r="Z23" s="5">
        <v>41639</v>
      </c>
      <c r="AA23" s="5">
        <v>41682</v>
      </c>
      <c r="AB23" s="4">
        <f>1624.41+410.33+449.41+390.79+429.87</f>
        <v>3304.81</v>
      </c>
      <c r="AC23" s="5"/>
      <c r="AD23" s="4" t="s">
        <v>40</v>
      </c>
    </row>
    <row r="24" spans="1:30" ht="262.5">
      <c r="A24" s="6" t="s">
        <v>141</v>
      </c>
      <c r="B24" s="9"/>
      <c r="C24" s="9"/>
      <c r="D24" s="4" t="s">
        <v>34</v>
      </c>
      <c r="E24" s="4">
        <v>1042046141</v>
      </c>
      <c r="F24" s="4">
        <v>140201001</v>
      </c>
      <c r="G24" s="4" t="s">
        <v>33</v>
      </c>
      <c r="H24" s="4" t="s">
        <v>52</v>
      </c>
      <c r="I24" s="6" t="s">
        <v>109</v>
      </c>
      <c r="J24" s="5">
        <v>41450</v>
      </c>
      <c r="K24" s="4" t="s">
        <v>142</v>
      </c>
      <c r="L24" s="8">
        <v>41463</v>
      </c>
      <c r="M24" s="4" t="s">
        <v>143</v>
      </c>
      <c r="N24" s="5" t="s">
        <v>144</v>
      </c>
      <c r="O24" s="3"/>
      <c r="P24" s="3"/>
      <c r="Q24" s="3"/>
      <c r="R24" s="3"/>
      <c r="S24" s="7">
        <v>3122600</v>
      </c>
      <c r="T24" s="4" t="s">
        <v>74</v>
      </c>
      <c r="U24" s="4" t="s">
        <v>75</v>
      </c>
      <c r="V24" s="6" t="s">
        <v>38</v>
      </c>
      <c r="W24" s="4">
        <v>140201001</v>
      </c>
      <c r="X24" s="4"/>
      <c r="Y24" s="6" t="s">
        <v>76</v>
      </c>
      <c r="Z24" s="5">
        <v>41547</v>
      </c>
      <c r="AA24" s="5">
        <v>41682</v>
      </c>
      <c r="AB24" s="7">
        <f>2715400+407200</f>
        <v>3122600</v>
      </c>
      <c r="AC24" s="5"/>
      <c r="AD24" s="4" t="s">
        <v>40</v>
      </c>
    </row>
    <row r="25" spans="1:30" ht="150">
      <c r="A25" s="6" t="s">
        <v>145</v>
      </c>
      <c r="B25" s="9"/>
      <c r="C25" s="9"/>
      <c r="D25" s="4" t="s">
        <v>34</v>
      </c>
      <c r="E25" s="4">
        <v>1042046141</v>
      </c>
      <c r="F25" s="4">
        <v>140201001</v>
      </c>
      <c r="G25" s="4" t="s">
        <v>33</v>
      </c>
      <c r="H25" s="4" t="s">
        <v>70</v>
      </c>
      <c r="I25" s="6" t="s">
        <v>125</v>
      </c>
      <c r="J25" s="5">
        <v>41463</v>
      </c>
      <c r="K25" s="4" t="s">
        <v>146</v>
      </c>
      <c r="L25" s="8">
        <v>41473</v>
      </c>
      <c r="M25" s="4" t="s">
        <v>147</v>
      </c>
      <c r="N25" s="5" t="s">
        <v>148</v>
      </c>
      <c r="O25" s="3"/>
      <c r="P25" s="3"/>
      <c r="Q25" s="3"/>
      <c r="R25" s="3"/>
      <c r="S25" s="7">
        <v>295000</v>
      </c>
      <c r="T25" s="4" t="s">
        <v>149</v>
      </c>
      <c r="U25" s="4" t="s">
        <v>150</v>
      </c>
      <c r="V25" s="6" t="s">
        <v>151</v>
      </c>
      <c r="W25" s="4">
        <v>140201001</v>
      </c>
      <c r="X25" s="4"/>
      <c r="Y25" s="6" t="s">
        <v>152</v>
      </c>
      <c r="Z25" s="5">
        <v>41639</v>
      </c>
      <c r="AA25" s="5"/>
      <c r="AB25" s="7"/>
      <c r="AC25" s="5"/>
      <c r="AD25" s="4"/>
    </row>
    <row r="26" spans="1:30" ht="206.25">
      <c r="A26" s="6" t="s">
        <v>153</v>
      </c>
      <c r="B26" s="9"/>
      <c r="C26" s="9"/>
      <c r="D26" s="4" t="s">
        <v>34</v>
      </c>
      <c r="E26" s="4">
        <v>1042046141</v>
      </c>
      <c r="F26" s="4">
        <v>140201001</v>
      </c>
      <c r="G26" s="4" t="s">
        <v>33</v>
      </c>
      <c r="H26" s="4" t="s">
        <v>52</v>
      </c>
      <c r="I26" s="6" t="s">
        <v>117</v>
      </c>
      <c r="J26" s="5">
        <v>41466</v>
      </c>
      <c r="K26" s="4" t="s">
        <v>154</v>
      </c>
      <c r="L26" s="8">
        <v>41477</v>
      </c>
      <c r="M26" s="4" t="s">
        <v>155</v>
      </c>
      <c r="N26" s="5" t="s">
        <v>156</v>
      </c>
      <c r="O26" s="3"/>
      <c r="P26" s="3"/>
      <c r="Q26" s="3"/>
      <c r="R26" s="3"/>
      <c r="S26" s="7">
        <v>2699686</v>
      </c>
      <c r="T26" s="4" t="s">
        <v>74</v>
      </c>
      <c r="U26" s="4" t="s">
        <v>75</v>
      </c>
      <c r="V26" s="6" t="s">
        <v>38</v>
      </c>
      <c r="W26" s="4">
        <v>140201001</v>
      </c>
      <c r="X26" s="4"/>
      <c r="Y26" s="6" t="s">
        <v>76</v>
      </c>
      <c r="Z26" s="5">
        <v>41820</v>
      </c>
      <c r="AA26" s="5"/>
      <c r="AB26" s="7"/>
      <c r="AC26" s="5"/>
      <c r="AD26" s="4"/>
    </row>
    <row r="27" spans="1:30" ht="75">
      <c r="A27" s="6" t="s">
        <v>157</v>
      </c>
      <c r="B27" s="9"/>
      <c r="C27" s="9"/>
      <c r="D27" s="4" t="s">
        <v>34</v>
      </c>
      <c r="E27" s="4">
        <v>1042046141</v>
      </c>
      <c r="F27" s="4">
        <v>140201001</v>
      </c>
      <c r="G27" s="4" t="s">
        <v>33</v>
      </c>
      <c r="H27" s="4" t="s">
        <v>52</v>
      </c>
      <c r="I27" s="6" t="s">
        <v>129</v>
      </c>
      <c r="J27" s="5">
        <v>41478</v>
      </c>
      <c r="K27" s="4" t="s">
        <v>158</v>
      </c>
      <c r="L27" s="8">
        <v>41491</v>
      </c>
      <c r="M27" s="4" t="s">
        <v>159</v>
      </c>
      <c r="N27" s="5" t="s">
        <v>160</v>
      </c>
      <c r="O27" s="3"/>
      <c r="P27" s="3"/>
      <c r="Q27" s="3"/>
      <c r="R27" s="3"/>
      <c r="S27" s="7">
        <v>4498444</v>
      </c>
      <c r="T27" s="4" t="s">
        <v>113</v>
      </c>
      <c r="U27" s="4" t="s">
        <v>114</v>
      </c>
      <c r="V27" s="6" t="s">
        <v>115</v>
      </c>
      <c r="W27" s="4">
        <v>140201001</v>
      </c>
      <c r="X27" s="4"/>
      <c r="Y27" s="6" t="s">
        <v>116</v>
      </c>
      <c r="Z27" s="5">
        <v>41805</v>
      </c>
      <c r="AA27" s="5"/>
      <c r="AB27" s="7"/>
      <c r="AC27" s="5"/>
      <c r="AD27" s="4"/>
    </row>
    <row r="28" spans="1:30" ht="300">
      <c r="A28" s="6" t="s">
        <v>163</v>
      </c>
      <c r="B28" s="9"/>
      <c r="C28" s="9"/>
      <c r="D28" s="4" t="s">
        <v>34</v>
      </c>
      <c r="E28" s="4">
        <v>1042046141</v>
      </c>
      <c r="F28" s="4">
        <v>140201001</v>
      </c>
      <c r="G28" s="4" t="s">
        <v>33</v>
      </c>
      <c r="H28" s="4" t="s">
        <v>52</v>
      </c>
      <c r="I28" s="6" t="s">
        <v>134</v>
      </c>
      <c r="J28" s="5">
        <v>41506</v>
      </c>
      <c r="K28" s="4" t="s">
        <v>164</v>
      </c>
      <c r="L28" s="8">
        <v>41519</v>
      </c>
      <c r="M28" s="4" t="s">
        <v>165</v>
      </c>
      <c r="N28" s="5" t="s">
        <v>166</v>
      </c>
      <c r="O28" s="3"/>
      <c r="P28" s="3"/>
      <c r="Q28" s="3"/>
      <c r="R28" s="3"/>
      <c r="S28" s="7">
        <v>4126717</v>
      </c>
      <c r="T28" s="4" t="s">
        <v>167</v>
      </c>
      <c r="U28" s="4" t="s">
        <v>168</v>
      </c>
      <c r="V28" s="6" t="s">
        <v>169</v>
      </c>
      <c r="W28" s="4">
        <v>143501001</v>
      </c>
      <c r="X28" s="4"/>
      <c r="Y28" s="6" t="s">
        <v>170</v>
      </c>
      <c r="Z28" s="5">
        <v>41851</v>
      </c>
      <c r="AA28" s="5"/>
      <c r="AB28" s="7"/>
      <c r="AC28" s="5"/>
      <c r="AD28" s="4"/>
    </row>
    <row r="29" spans="1:30" ht="131.25">
      <c r="A29" s="6" t="s">
        <v>171</v>
      </c>
      <c r="B29" s="9"/>
      <c r="C29" s="9"/>
      <c r="D29" s="4" t="s">
        <v>34</v>
      </c>
      <c r="E29" s="4">
        <v>1042046141</v>
      </c>
      <c r="F29" s="4">
        <v>140201001</v>
      </c>
      <c r="G29" s="4" t="s">
        <v>33</v>
      </c>
      <c r="H29" s="4" t="s">
        <v>70</v>
      </c>
      <c r="I29" s="6" t="s">
        <v>138</v>
      </c>
      <c r="J29" s="5">
        <v>41568</v>
      </c>
      <c r="K29" s="4" t="s">
        <v>172</v>
      </c>
      <c r="L29" s="8">
        <v>41576</v>
      </c>
      <c r="M29" s="4" t="s">
        <v>173</v>
      </c>
      <c r="N29" s="5" t="s">
        <v>174</v>
      </c>
      <c r="O29" s="3"/>
      <c r="P29" s="3"/>
      <c r="Q29" s="3"/>
      <c r="R29" s="3"/>
      <c r="S29" s="7">
        <v>300000</v>
      </c>
      <c r="T29" s="4" t="s">
        <v>175</v>
      </c>
      <c r="U29" s="4" t="s">
        <v>176</v>
      </c>
      <c r="V29" s="6" t="s">
        <v>177</v>
      </c>
      <c r="W29" s="4">
        <v>140201001</v>
      </c>
      <c r="X29" s="4"/>
      <c r="Y29" s="6" t="s">
        <v>178</v>
      </c>
      <c r="Z29" s="5">
        <v>41639</v>
      </c>
      <c r="AA29" s="5">
        <v>41634</v>
      </c>
      <c r="AB29" s="7">
        <v>189400</v>
      </c>
      <c r="AC29" s="5"/>
      <c r="AD29" s="4" t="s">
        <v>40</v>
      </c>
    </row>
    <row r="30" spans="1:30" ht="34.5" customHeight="1">
      <c r="A30" s="6"/>
      <c r="B30" s="9"/>
      <c r="C30" s="9"/>
      <c r="D30" s="4"/>
      <c r="E30" s="4"/>
      <c r="F30" s="4"/>
      <c r="G30" s="4"/>
      <c r="H30" s="4"/>
      <c r="I30" s="6"/>
      <c r="J30" s="5"/>
      <c r="K30" s="4"/>
      <c r="L30" s="8"/>
      <c r="M30" s="4"/>
      <c r="N30" s="5"/>
      <c r="O30" s="3"/>
      <c r="P30" s="3"/>
      <c r="Q30" s="3"/>
      <c r="R30" s="3"/>
      <c r="S30" s="32">
        <f>SUM(S7:S29)</f>
        <v>63795327.87</v>
      </c>
      <c r="T30" s="7"/>
      <c r="U30" s="7"/>
      <c r="V30" s="7"/>
      <c r="W30" s="7"/>
      <c r="X30" s="7"/>
      <c r="Y30" s="7"/>
      <c r="Z30" s="7"/>
      <c r="AA30" s="7"/>
      <c r="AB30" s="7">
        <f>SUM(AB7:AB29)</f>
        <v>24680847.589999996</v>
      </c>
      <c r="AC30" s="5"/>
      <c r="AD30" s="4"/>
    </row>
    <row r="31" spans="1:30" s="10" customFormat="1" ht="18.75">
      <c r="A31" s="12"/>
      <c r="D31" s="11"/>
      <c r="E31" s="11"/>
      <c r="F31" s="11"/>
      <c r="G31" s="11"/>
      <c r="H31" s="11"/>
      <c r="I31" s="12"/>
      <c r="J31" s="13"/>
      <c r="K31" s="11"/>
      <c r="L31" s="14"/>
      <c r="M31" s="11"/>
      <c r="N31" s="13"/>
      <c r="O31" s="15"/>
      <c r="P31" s="15"/>
      <c r="Q31" s="15"/>
      <c r="R31" s="15"/>
      <c r="S31" s="16"/>
      <c r="T31" s="11"/>
      <c r="U31" s="11"/>
      <c r="V31" s="12"/>
      <c r="W31" s="11"/>
      <c r="X31" s="11"/>
      <c r="Y31" s="12"/>
      <c r="Z31" s="13"/>
      <c r="AA31" s="13"/>
      <c r="AB31" s="16"/>
      <c r="AC31" s="13"/>
      <c r="AD31" s="11"/>
    </row>
    <row r="32" spans="1:30" s="10" customFormat="1" ht="18.75">
      <c r="A32" s="12"/>
      <c r="D32" s="11"/>
      <c r="E32" s="11"/>
      <c r="F32" s="11"/>
      <c r="G32" s="11"/>
      <c r="H32" s="11"/>
      <c r="I32" s="12"/>
      <c r="J32" s="13"/>
      <c r="K32" s="11"/>
      <c r="L32" s="14"/>
      <c r="M32" s="11"/>
      <c r="N32" s="13"/>
      <c r="O32" s="15"/>
      <c r="P32" s="15"/>
      <c r="Q32" s="15"/>
      <c r="R32" s="15"/>
      <c r="S32" s="16"/>
      <c r="T32" s="11"/>
      <c r="U32" s="11"/>
      <c r="V32" s="12"/>
      <c r="W32" s="11"/>
      <c r="X32" s="11"/>
      <c r="Y32" s="12"/>
      <c r="Z32" s="13"/>
      <c r="AA32" s="13"/>
      <c r="AB32" s="16"/>
      <c r="AC32" s="13"/>
      <c r="AD32" s="11"/>
    </row>
    <row r="33" spans="1:30" s="10" customFormat="1" ht="18.75">
      <c r="A33" s="12"/>
      <c r="D33" s="11"/>
      <c r="E33" s="11"/>
      <c r="F33" s="11"/>
      <c r="G33" s="11"/>
      <c r="H33" s="11"/>
      <c r="I33" s="12"/>
      <c r="J33" s="13"/>
      <c r="K33" s="11"/>
      <c r="L33" s="14"/>
      <c r="M33" s="11"/>
      <c r="N33" s="13"/>
      <c r="O33" s="15"/>
      <c r="P33" s="15"/>
      <c r="Q33" s="15"/>
      <c r="R33" s="15"/>
      <c r="S33" s="16"/>
      <c r="T33" s="11"/>
      <c r="U33" s="11"/>
      <c r="V33" s="12"/>
      <c r="W33" s="11"/>
      <c r="X33" s="11"/>
      <c r="Y33" s="12"/>
      <c r="Z33" s="13"/>
      <c r="AA33" s="13"/>
      <c r="AB33" s="16"/>
      <c r="AC33" s="13"/>
      <c r="AD33" s="11"/>
    </row>
    <row r="34" spans="1:30" s="10" customFormat="1" ht="18.75">
      <c r="A34" s="12"/>
      <c r="D34" s="11"/>
      <c r="E34" s="11"/>
      <c r="F34" s="11"/>
      <c r="G34" s="11"/>
      <c r="H34" s="11"/>
      <c r="I34" s="12"/>
      <c r="J34" s="13"/>
      <c r="K34" s="11"/>
      <c r="L34" s="14"/>
      <c r="M34" s="11"/>
      <c r="N34" s="13"/>
      <c r="O34" s="15"/>
      <c r="P34" s="15"/>
      <c r="Q34" s="15"/>
      <c r="R34" s="15"/>
      <c r="S34" s="16"/>
      <c r="T34" s="11"/>
      <c r="U34" s="11"/>
      <c r="V34" s="12"/>
      <c r="W34" s="11"/>
      <c r="X34" s="11"/>
      <c r="Y34" s="12"/>
      <c r="Z34" s="13"/>
      <c r="AA34" s="13"/>
      <c r="AB34" s="16"/>
      <c r="AC34" s="13"/>
      <c r="AD34" s="11"/>
    </row>
    <row r="35" spans="1:30" s="10" customFormat="1" ht="18.75">
      <c r="A35" s="12"/>
      <c r="D35" s="11"/>
      <c r="E35" s="11"/>
      <c r="F35" s="11"/>
      <c r="G35" s="11"/>
      <c r="H35" s="11"/>
      <c r="I35" s="12"/>
      <c r="J35" s="13"/>
      <c r="K35" s="11"/>
      <c r="L35" s="14"/>
      <c r="M35" s="11"/>
      <c r="N35" s="13"/>
      <c r="O35" s="15"/>
      <c r="P35" s="15"/>
      <c r="Q35" s="15"/>
      <c r="R35" s="15"/>
      <c r="S35" s="16"/>
      <c r="T35" s="11"/>
      <c r="U35" s="11"/>
      <c r="V35" s="12"/>
      <c r="W35" s="11"/>
      <c r="X35" s="11"/>
      <c r="Y35" s="12"/>
      <c r="Z35" s="13"/>
      <c r="AA35" s="13"/>
      <c r="AB35" s="16"/>
      <c r="AC35" s="13"/>
      <c r="AD35" s="11"/>
    </row>
    <row r="36" spans="1:30" s="10" customFormat="1" ht="18.75">
      <c r="A36" s="12"/>
      <c r="D36" s="11"/>
      <c r="E36" s="11"/>
      <c r="F36" s="11"/>
      <c r="G36" s="11"/>
      <c r="H36" s="11"/>
      <c r="I36" s="12"/>
      <c r="J36" s="13"/>
      <c r="K36" s="11"/>
      <c r="L36" s="14"/>
      <c r="M36" s="11"/>
      <c r="N36" s="13"/>
      <c r="O36" s="15"/>
      <c r="P36" s="15"/>
      <c r="Q36" s="15"/>
      <c r="R36" s="15"/>
      <c r="S36" s="16"/>
      <c r="T36" s="11"/>
      <c r="U36" s="11"/>
      <c r="V36" s="12"/>
      <c r="W36" s="11"/>
      <c r="X36" s="11"/>
      <c r="Y36" s="12"/>
      <c r="Z36" s="13"/>
      <c r="AA36" s="13"/>
      <c r="AB36" s="16"/>
      <c r="AC36" s="13"/>
      <c r="AD36" s="11"/>
    </row>
    <row r="37" spans="1:30" s="10" customFormat="1" ht="18.75">
      <c r="A37" s="12"/>
      <c r="D37" s="11"/>
      <c r="E37" s="11"/>
      <c r="F37" s="11"/>
      <c r="G37" s="11"/>
      <c r="H37" s="11"/>
      <c r="I37" s="12"/>
      <c r="J37" s="13"/>
      <c r="K37" s="11"/>
      <c r="L37" s="14"/>
      <c r="M37" s="11"/>
      <c r="N37" s="13"/>
      <c r="O37" s="15"/>
      <c r="P37" s="15"/>
      <c r="Q37" s="15"/>
      <c r="R37" s="15"/>
      <c r="S37" s="16"/>
      <c r="T37" s="11"/>
      <c r="U37" s="11"/>
      <c r="V37" s="12"/>
      <c r="W37" s="11"/>
      <c r="X37" s="11"/>
      <c r="Y37" s="12"/>
      <c r="Z37" s="13"/>
      <c r="AA37" s="13"/>
      <c r="AB37" s="16"/>
      <c r="AC37" s="13"/>
      <c r="AD37" s="11"/>
    </row>
    <row r="38" spans="1:30" s="10" customFormat="1" ht="18.75">
      <c r="A38" s="12"/>
      <c r="J38" s="13"/>
      <c r="K38" s="11"/>
      <c r="L38" s="14"/>
      <c r="M38" s="11"/>
      <c r="N38" s="13"/>
      <c r="O38" s="15"/>
      <c r="P38" s="15"/>
      <c r="Q38" s="15"/>
      <c r="R38" s="15"/>
      <c r="S38" s="16"/>
      <c r="T38" s="11"/>
      <c r="U38" s="11"/>
      <c r="V38" s="12"/>
      <c r="W38" s="11"/>
      <c r="X38" s="11"/>
      <c r="Y38" s="12"/>
      <c r="Z38" s="13"/>
      <c r="AA38" s="13"/>
      <c r="AB38" s="16"/>
      <c r="AC38" s="13"/>
      <c r="AD38" s="11"/>
    </row>
  </sheetData>
  <sheetProtection/>
  <mergeCells count="12">
    <mergeCell ref="J4:J5"/>
    <mergeCell ref="K4:K5"/>
    <mergeCell ref="L4:M4"/>
    <mergeCell ref="N4:S4"/>
    <mergeCell ref="Y1:AD2"/>
    <mergeCell ref="T4:Y4"/>
    <mergeCell ref="Z4:AA4"/>
    <mergeCell ref="AB4:AD4"/>
    <mergeCell ref="D4:F4"/>
    <mergeCell ref="G4:G5"/>
    <mergeCell ref="H4:H5"/>
    <mergeCell ref="I4:I5"/>
  </mergeCells>
  <printOptions horizontalCentered="1"/>
  <pageMargins left="0.3937007874015748" right="0.3937007874015748" top="0.7874015748031497" bottom="0.7874015748031497" header="0" footer="0"/>
  <pageSetup fitToWidth="2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="60" zoomScaleNormal="60" workbookViewId="0" topLeftCell="A1">
      <selection activeCell="J39" sqref="J39"/>
    </sheetView>
  </sheetViews>
  <sheetFormatPr defaultColWidth="11.375" defaultRowHeight="12.75"/>
  <cols>
    <col min="1" max="1" width="31.875" style="1" customWidth="1"/>
    <col min="2" max="2" width="8.25390625" style="1" hidden="1" customWidth="1"/>
    <col min="3" max="3" width="11.375" style="1" hidden="1" customWidth="1"/>
    <col min="4" max="4" width="25.25390625" style="1" customWidth="1"/>
    <col min="5" max="5" width="16.125" style="1" customWidth="1"/>
    <col min="6" max="6" width="16.00390625" style="1" customWidth="1"/>
    <col min="7" max="7" width="14.75390625" style="1" customWidth="1"/>
    <col min="8" max="8" width="16.375" style="1" customWidth="1"/>
    <col min="9" max="9" width="17.875" style="1" customWidth="1"/>
    <col min="10" max="10" width="15.25390625" style="1" customWidth="1"/>
    <col min="11" max="11" width="19.875" style="1" customWidth="1"/>
    <col min="12" max="12" width="14.625" style="1" customWidth="1"/>
    <col min="13" max="13" width="15.25390625" style="1" customWidth="1"/>
    <col min="14" max="14" width="18.875" style="1" customWidth="1"/>
    <col min="15" max="18" width="11.375" style="1" hidden="1" customWidth="1"/>
    <col min="19" max="19" width="21.25390625" style="1" customWidth="1"/>
    <col min="20" max="20" width="33.25390625" style="1" customWidth="1"/>
    <col min="21" max="21" width="18.25390625" style="1" customWidth="1"/>
    <col min="22" max="22" width="18.625" style="1" customWidth="1"/>
    <col min="23" max="23" width="14.00390625" style="1" customWidth="1"/>
    <col min="24" max="24" width="11.375" style="1" hidden="1" customWidth="1"/>
    <col min="25" max="25" width="11.375" style="1" customWidth="1"/>
    <col min="26" max="26" width="15.25390625" style="1" customWidth="1"/>
    <col min="27" max="27" width="16.00390625" style="1" customWidth="1"/>
    <col min="28" max="28" width="18.875" style="1" customWidth="1"/>
    <col min="29" max="29" width="16.125" style="1" hidden="1" customWidth="1"/>
    <col min="30" max="30" width="17.00390625" style="1" customWidth="1"/>
    <col min="31" max="16384" width="11.375" style="1" customWidth="1"/>
  </cols>
  <sheetData>
    <row r="1" spans="1:30" ht="18.75">
      <c r="A1" s="2" t="s">
        <v>180</v>
      </c>
      <c r="B1" s="2"/>
      <c r="C1" s="2"/>
      <c r="D1" s="2"/>
      <c r="Y1" s="42"/>
      <c r="Z1" s="42"/>
      <c r="AA1" s="42"/>
      <c r="AB1" s="42"/>
      <c r="AC1" s="42"/>
      <c r="AD1" s="42"/>
    </row>
    <row r="2" spans="1:30" ht="37.5" customHeight="1">
      <c r="A2" s="2" t="s">
        <v>181</v>
      </c>
      <c r="B2" s="2"/>
      <c r="C2" s="2"/>
      <c r="E2" s="2"/>
      <c r="Y2" s="42"/>
      <c r="Z2" s="42"/>
      <c r="AA2" s="42"/>
      <c r="AB2" s="42"/>
      <c r="AC2" s="42"/>
      <c r="AD2" s="42"/>
    </row>
    <row r="3" ht="19.5" thickBot="1"/>
    <row r="4" spans="1:30" ht="93.75">
      <c r="A4" s="18" t="s">
        <v>0</v>
      </c>
      <c r="B4" s="19" t="s">
        <v>29</v>
      </c>
      <c r="C4" s="19" t="s">
        <v>30</v>
      </c>
      <c r="D4" s="39" t="s">
        <v>1</v>
      </c>
      <c r="E4" s="39"/>
      <c r="F4" s="39"/>
      <c r="G4" s="40" t="s">
        <v>2</v>
      </c>
      <c r="H4" s="40" t="s">
        <v>3</v>
      </c>
      <c r="I4" s="40" t="s">
        <v>4</v>
      </c>
      <c r="J4" s="40" t="s">
        <v>5</v>
      </c>
      <c r="K4" s="40" t="s">
        <v>6</v>
      </c>
      <c r="L4" s="40" t="s">
        <v>7</v>
      </c>
      <c r="M4" s="40"/>
      <c r="N4" s="40" t="s">
        <v>32</v>
      </c>
      <c r="O4" s="40"/>
      <c r="P4" s="40"/>
      <c r="Q4" s="40"/>
      <c r="R4" s="40"/>
      <c r="S4" s="40"/>
      <c r="T4" s="40" t="s">
        <v>8</v>
      </c>
      <c r="U4" s="40"/>
      <c r="V4" s="40"/>
      <c r="W4" s="40"/>
      <c r="X4" s="40"/>
      <c r="Y4" s="40"/>
      <c r="Z4" s="40" t="s">
        <v>9</v>
      </c>
      <c r="AA4" s="40"/>
      <c r="AB4" s="40" t="s">
        <v>10</v>
      </c>
      <c r="AC4" s="40"/>
      <c r="AD4" s="43"/>
    </row>
    <row r="5" spans="1:30" ht="84" customHeight="1" thickBot="1">
      <c r="A5" s="20"/>
      <c r="B5" s="21"/>
      <c r="C5" s="21"/>
      <c r="D5" s="21" t="s">
        <v>31</v>
      </c>
      <c r="E5" s="21" t="s">
        <v>11</v>
      </c>
      <c r="F5" s="21" t="s">
        <v>12</v>
      </c>
      <c r="G5" s="41"/>
      <c r="H5" s="41"/>
      <c r="I5" s="41"/>
      <c r="J5" s="41"/>
      <c r="K5" s="41"/>
      <c r="L5" s="21" t="s">
        <v>13</v>
      </c>
      <c r="M5" s="21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1" t="s">
        <v>20</v>
      </c>
      <c r="T5" s="21" t="s">
        <v>21</v>
      </c>
      <c r="U5" s="21" t="s">
        <v>22</v>
      </c>
      <c r="V5" s="21" t="s">
        <v>11</v>
      </c>
      <c r="W5" s="21" t="s">
        <v>12</v>
      </c>
      <c r="X5" s="21" t="s">
        <v>23</v>
      </c>
      <c r="Y5" s="21" t="s">
        <v>24</v>
      </c>
      <c r="Z5" s="21" t="s">
        <v>25</v>
      </c>
      <c r="AA5" s="21" t="s">
        <v>26</v>
      </c>
      <c r="AB5" s="21" t="s">
        <v>27</v>
      </c>
      <c r="AC5" s="21" t="s">
        <v>13</v>
      </c>
      <c r="AD5" s="22" t="s">
        <v>28</v>
      </c>
    </row>
    <row r="6" spans="1:30" ht="19.5" thickBot="1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19</v>
      </c>
      <c r="T6" s="30">
        <v>20</v>
      </c>
      <c r="U6" s="30">
        <v>21</v>
      </c>
      <c r="V6" s="30">
        <v>22</v>
      </c>
      <c r="W6" s="30">
        <v>23</v>
      </c>
      <c r="X6" s="30">
        <v>24</v>
      </c>
      <c r="Y6" s="30">
        <v>25</v>
      </c>
      <c r="Z6" s="30">
        <v>26</v>
      </c>
      <c r="AA6" s="30">
        <v>27</v>
      </c>
      <c r="AB6" s="30">
        <v>28</v>
      </c>
      <c r="AC6" s="30">
        <v>29</v>
      </c>
      <c r="AD6" s="31">
        <v>30</v>
      </c>
    </row>
    <row r="7" spans="1:30" ht="75">
      <c r="A7" s="23" t="s">
        <v>182</v>
      </c>
      <c r="B7" s="24"/>
      <c r="C7" s="24"/>
      <c r="D7" s="17" t="s">
        <v>183</v>
      </c>
      <c r="E7" s="17">
        <v>1402046350</v>
      </c>
      <c r="F7" s="17">
        <v>140201001</v>
      </c>
      <c r="G7" s="17" t="s">
        <v>33</v>
      </c>
      <c r="H7" s="17" t="s">
        <v>35</v>
      </c>
      <c r="I7" s="23"/>
      <c r="J7" s="25"/>
      <c r="K7" s="17" t="s">
        <v>78</v>
      </c>
      <c r="L7" s="25">
        <v>41298</v>
      </c>
      <c r="M7" s="17" t="s">
        <v>184</v>
      </c>
      <c r="N7" s="25" t="s">
        <v>185</v>
      </c>
      <c r="O7" s="17"/>
      <c r="P7" s="17"/>
      <c r="Q7" s="17"/>
      <c r="R7" s="17"/>
      <c r="S7" s="26">
        <v>309768.11</v>
      </c>
      <c r="T7" s="17" t="s">
        <v>186</v>
      </c>
      <c r="U7" s="17" t="s">
        <v>187</v>
      </c>
      <c r="V7" s="23" t="s">
        <v>188</v>
      </c>
      <c r="W7" s="17">
        <v>140201001</v>
      </c>
      <c r="X7" s="17"/>
      <c r="Y7" s="23"/>
      <c r="Z7" s="27">
        <v>41639</v>
      </c>
      <c r="AA7" s="25"/>
      <c r="AB7" s="28"/>
      <c r="AC7" s="25">
        <v>40938</v>
      </c>
      <c r="AD7" s="17"/>
    </row>
    <row r="8" spans="1:30" ht="75">
      <c r="A8" s="23" t="s">
        <v>189</v>
      </c>
      <c r="B8" s="3"/>
      <c r="C8" s="3"/>
      <c r="D8" s="17" t="s">
        <v>183</v>
      </c>
      <c r="E8" s="17">
        <v>1402046350</v>
      </c>
      <c r="F8" s="17">
        <v>140201001</v>
      </c>
      <c r="G8" s="17" t="s">
        <v>33</v>
      </c>
      <c r="H8" s="17" t="s">
        <v>35</v>
      </c>
      <c r="I8" s="6"/>
      <c r="J8" s="5"/>
      <c r="K8" s="4" t="s">
        <v>78</v>
      </c>
      <c r="L8" s="8">
        <v>41298</v>
      </c>
      <c r="M8" s="4" t="s">
        <v>190</v>
      </c>
      <c r="N8" s="4" t="s">
        <v>36</v>
      </c>
      <c r="O8" s="3"/>
      <c r="P8" s="3"/>
      <c r="Q8" s="3"/>
      <c r="R8" s="3"/>
      <c r="S8" s="7">
        <v>1146241.48</v>
      </c>
      <c r="T8" s="4" t="s">
        <v>37</v>
      </c>
      <c r="U8" s="4" t="s">
        <v>80</v>
      </c>
      <c r="V8" s="4">
        <v>1435028701</v>
      </c>
      <c r="W8" s="4">
        <v>140231001</v>
      </c>
      <c r="X8" s="4"/>
      <c r="Y8" s="6" t="s">
        <v>81</v>
      </c>
      <c r="Z8" s="5">
        <v>41639</v>
      </c>
      <c r="AA8" s="5"/>
      <c r="AB8" s="7"/>
      <c r="AC8" s="5">
        <v>40931</v>
      </c>
      <c r="AD8" s="4"/>
    </row>
    <row r="9" spans="1:30" ht="75">
      <c r="A9" s="23" t="s">
        <v>191</v>
      </c>
      <c r="B9" s="3"/>
      <c r="C9" s="3"/>
      <c r="D9" s="17" t="s">
        <v>183</v>
      </c>
      <c r="E9" s="17">
        <v>1402046350</v>
      </c>
      <c r="F9" s="17">
        <v>140201001</v>
      </c>
      <c r="G9" s="17" t="s">
        <v>33</v>
      </c>
      <c r="H9" s="17" t="s">
        <v>35</v>
      </c>
      <c r="I9" s="6"/>
      <c r="J9" s="5"/>
      <c r="K9" s="4" t="s">
        <v>78</v>
      </c>
      <c r="L9" s="8">
        <v>41303</v>
      </c>
      <c r="M9" s="4" t="s">
        <v>192</v>
      </c>
      <c r="N9" s="4" t="s">
        <v>84</v>
      </c>
      <c r="O9" s="3"/>
      <c r="P9" s="3"/>
      <c r="Q9" s="3"/>
      <c r="R9" s="3"/>
      <c r="S9" s="7">
        <v>400000</v>
      </c>
      <c r="T9" s="4" t="s">
        <v>85</v>
      </c>
      <c r="U9" s="4" t="s">
        <v>86</v>
      </c>
      <c r="V9" s="4">
        <v>7707049388</v>
      </c>
      <c r="W9" s="4">
        <v>143543001</v>
      </c>
      <c r="X9" s="4"/>
      <c r="Y9" s="6" t="s">
        <v>87</v>
      </c>
      <c r="Z9" s="5">
        <v>41639</v>
      </c>
      <c r="AA9" s="5"/>
      <c r="AB9" s="7"/>
      <c r="AC9" s="5"/>
      <c r="AD9" s="4"/>
    </row>
    <row r="10" spans="1:30" ht="75">
      <c r="A10" s="23" t="s">
        <v>193</v>
      </c>
      <c r="B10" s="3"/>
      <c r="C10" s="3"/>
      <c r="D10" s="17" t="s">
        <v>183</v>
      </c>
      <c r="E10" s="17">
        <v>1402046350</v>
      </c>
      <c r="F10" s="17">
        <v>140201001</v>
      </c>
      <c r="G10" s="17" t="s">
        <v>33</v>
      </c>
      <c r="H10" s="17" t="s">
        <v>35</v>
      </c>
      <c r="I10" s="6"/>
      <c r="J10" s="5"/>
      <c r="K10" s="4" t="s">
        <v>78</v>
      </c>
      <c r="L10" s="8">
        <v>41340</v>
      </c>
      <c r="M10" s="4" t="s">
        <v>194</v>
      </c>
      <c r="N10" s="4" t="s">
        <v>43</v>
      </c>
      <c r="O10" s="3"/>
      <c r="P10" s="3"/>
      <c r="Q10" s="3"/>
      <c r="R10" s="3"/>
      <c r="S10" s="7">
        <v>9412468.86</v>
      </c>
      <c r="T10" s="4" t="s">
        <v>47</v>
      </c>
      <c r="U10" s="4" t="s">
        <v>48</v>
      </c>
      <c r="V10" s="4">
        <v>1435191592</v>
      </c>
      <c r="W10" s="4">
        <v>143501001</v>
      </c>
      <c r="X10" s="4"/>
      <c r="Y10" s="6" t="s">
        <v>132</v>
      </c>
      <c r="Z10" s="5">
        <v>41639</v>
      </c>
      <c r="AA10" s="5"/>
      <c r="AB10" s="7"/>
      <c r="AC10" s="5">
        <v>40721</v>
      </c>
      <c r="AD10" s="4"/>
    </row>
    <row r="11" spans="1:30" ht="75">
      <c r="A11" s="23" t="s">
        <v>197</v>
      </c>
      <c r="B11" s="3"/>
      <c r="C11" s="3"/>
      <c r="D11" s="17" t="s">
        <v>183</v>
      </c>
      <c r="E11" s="17">
        <v>1402046350</v>
      </c>
      <c r="F11" s="17">
        <v>140201001</v>
      </c>
      <c r="G11" s="17" t="s">
        <v>33</v>
      </c>
      <c r="H11" s="17" t="s">
        <v>35</v>
      </c>
      <c r="I11" s="6"/>
      <c r="J11" s="5"/>
      <c r="K11" s="4" t="s">
        <v>78</v>
      </c>
      <c r="L11" s="8">
        <v>41340</v>
      </c>
      <c r="M11" s="4" t="s">
        <v>195</v>
      </c>
      <c r="N11" s="4" t="s">
        <v>196</v>
      </c>
      <c r="O11" s="3"/>
      <c r="P11" s="3"/>
      <c r="Q11" s="3"/>
      <c r="R11" s="3"/>
      <c r="S11" s="7">
        <v>42620.91</v>
      </c>
      <c r="T11" s="4" t="s">
        <v>47</v>
      </c>
      <c r="U11" s="4" t="s">
        <v>48</v>
      </c>
      <c r="V11" s="4">
        <v>1435191592</v>
      </c>
      <c r="W11" s="4">
        <v>143501001</v>
      </c>
      <c r="X11" s="4"/>
      <c r="Y11" s="6" t="s">
        <v>132</v>
      </c>
      <c r="Z11" s="5">
        <v>41639</v>
      </c>
      <c r="AA11" s="5"/>
      <c r="AB11" s="7"/>
      <c r="AC11" s="5">
        <v>40721</v>
      </c>
      <c r="AD11" s="4"/>
    </row>
    <row r="12" spans="1:30" ht="75">
      <c r="A12" s="23" t="s">
        <v>198</v>
      </c>
      <c r="B12" s="3"/>
      <c r="C12" s="3"/>
      <c r="D12" s="17" t="s">
        <v>183</v>
      </c>
      <c r="E12" s="17">
        <v>1402046350</v>
      </c>
      <c r="F12" s="17">
        <v>140201001</v>
      </c>
      <c r="G12" s="17" t="s">
        <v>33</v>
      </c>
      <c r="H12" s="17" t="s">
        <v>35</v>
      </c>
      <c r="I12" s="6"/>
      <c r="J12" s="5"/>
      <c r="K12" s="4" t="s">
        <v>78</v>
      </c>
      <c r="L12" s="8">
        <v>41340</v>
      </c>
      <c r="M12" s="4" t="s">
        <v>199</v>
      </c>
      <c r="N12" s="4" t="s">
        <v>179</v>
      </c>
      <c r="O12" s="3"/>
      <c r="P12" s="3"/>
      <c r="Q12" s="3"/>
      <c r="R12" s="3"/>
      <c r="S12" s="7">
        <v>6533.96</v>
      </c>
      <c r="T12" s="4" t="s">
        <v>47</v>
      </c>
      <c r="U12" s="4" t="s">
        <v>48</v>
      </c>
      <c r="V12" s="4">
        <v>1435191592</v>
      </c>
      <c r="W12" s="4">
        <v>143501001</v>
      </c>
      <c r="X12" s="4"/>
      <c r="Y12" s="6" t="s">
        <v>132</v>
      </c>
      <c r="Z12" s="5">
        <v>41639</v>
      </c>
      <c r="AA12" s="5"/>
      <c r="AB12" s="7"/>
      <c r="AC12" s="5">
        <v>40805</v>
      </c>
      <c r="AD12" s="4"/>
    </row>
    <row r="13" spans="1:30" ht="75">
      <c r="A13" s="23" t="s">
        <v>200</v>
      </c>
      <c r="B13" s="3"/>
      <c r="C13" s="3"/>
      <c r="D13" s="17" t="s">
        <v>183</v>
      </c>
      <c r="E13" s="17">
        <v>1402046350</v>
      </c>
      <c r="F13" s="17">
        <v>140201001</v>
      </c>
      <c r="G13" s="17" t="s">
        <v>33</v>
      </c>
      <c r="H13" s="17" t="s">
        <v>35</v>
      </c>
      <c r="I13" s="6"/>
      <c r="J13" s="5"/>
      <c r="K13" s="4" t="s">
        <v>78</v>
      </c>
      <c r="L13" s="8">
        <v>41340</v>
      </c>
      <c r="M13" s="4" t="s">
        <v>201</v>
      </c>
      <c r="N13" s="4" t="s">
        <v>46</v>
      </c>
      <c r="O13" s="3"/>
      <c r="P13" s="3"/>
      <c r="Q13" s="3"/>
      <c r="R13" s="3"/>
      <c r="S13" s="7">
        <v>27017.84</v>
      </c>
      <c r="T13" s="4" t="s">
        <v>47</v>
      </c>
      <c r="U13" s="4" t="s">
        <v>48</v>
      </c>
      <c r="V13" s="4">
        <v>1435191592</v>
      </c>
      <c r="W13" s="4">
        <v>143501001</v>
      </c>
      <c r="X13" s="4"/>
      <c r="Y13" s="6" t="s">
        <v>41</v>
      </c>
      <c r="Z13" s="5">
        <v>41639</v>
      </c>
      <c r="AA13" s="5"/>
      <c r="AB13" s="7"/>
      <c r="AC13" s="5"/>
      <c r="AD13" s="4"/>
    </row>
    <row r="14" spans="1:30" ht="75">
      <c r="A14" s="23" t="s">
        <v>202</v>
      </c>
      <c r="B14" s="3"/>
      <c r="C14" s="3"/>
      <c r="D14" s="17" t="s">
        <v>183</v>
      </c>
      <c r="E14" s="17">
        <v>1402046350</v>
      </c>
      <c r="F14" s="17">
        <v>140201001</v>
      </c>
      <c r="G14" s="17" t="s">
        <v>33</v>
      </c>
      <c r="H14" s="17" t="s">
        <v>35</v>
      </c>
      <c r="I14" s="6"/>
      <c r="J14" s="5"/>
      <c r="K14" s="4" t="s">
        <v>78</v>
      </c>
      <c r="L14" s="8">
        <v>41344</v>
      </c>
      <c r="M14" s="4" t="s">
        <v>203</v>
      </c>
      <c r="N14" s="4" t="s">
        <v>179</v>
      </c>
      <c r="O14" s="4"/>
      <c r="P14" s="4"/>
      <c r="Q14" s="4"/>
      <c r="R14" s="4"/>
      <c r="S14" s="7">
        <v>98595.39</v>
      </c>
      <c r="T14" s="4" t="s">
        <v>47</v>
      </c>
      <c r="U14" s="4" t="s">
        <v>48</v>
      </c>
      <c r="V14" s="4">
        <v>1435191592</v>
      </c>
      <c r="W14" s="4">
        <v>143501001</v>
      </c>
      <c r="X14" s="4"/>
      <c r="Y14" s="6" t="s">
        <v>41</v>
      </c>
      <c r="Z14" s="5">
        <v>41639</v>
      </c>
      <c r="AA14" s="5"/>
      <c r="AB14" s="7"/>
      <c r="AC14" s="5"/>
      <c r="AD14" s="4"/>
    </row>
    <row r="15" spans="1:30" ht="75">
      <c r="A15" s="23" t="s">
        <v>210</v>
      </c>
      <c r="B15" s="3"/>
      <c r="C15" s="3"/>
      <c r="D15" s="17" t="s">
        <v>183</v>
      </c>
      <c r="E15" s="17">
        <v>1402046350</v>
      </c>
      <c r="F15" s="17">
        <v>140201001</v>
      </c>
      <c r="G15" s="17" t="s">
        <v>33</v>
      </c>
      <c r="H15" s="4" t="s">
        <v>52</v>
      </c>
      <c r="I15" s="6" t="s">
        <v>182</v>
      </c>
      <c r="J15" s="5">
        <v>41378</v>
      </c>
      <c r="K15" s="4" t="s">
        <v>103</v>
      </c>
      <c r="L15" s="8">
        <v>41390</v>
      </c>
      <c r="M15" s="4" t="s">
        <v>204</v>
      </c>
      <c r="N15" s="5" t="s">
        <v>205</v>
      </c>
      <c r="O15" s="3"/>
      <c r="P15" s="3"/>
      <c r="Q15" s="3"/>
      <c r="R15" s="3"/>
      <c r="S15" s="7">
        <v>15243462.75</v>
      </c>
      <c r="T15" s="4" t="s">
        <v>206</v>
      </c>
      <c r="U15" s="4" t="s">
        <v>207</v>
      </c>
      <c r="V15" s="6" t="s">
        <v>208</v>
      </c>
      <c r="W15" s="4">
        <v>381001001</v>
      </c>
      <c r="X15" s="4"/>
      <c r="Y15" s="6" t="s">
        <v>209</v>
      </c>
      <c r="Z15" s="5">
        <v>41547</v>
      </c>
      <c r="AA15" s="5"/>
      <c r="AB15" s="7"/>
      <c r="AC15" s="5"/>
      <c r="AD15" s="4"/>
    </row>
    <row r="16" spans="1:30" ht="75">
      <c r="A16" s="23" t="s">
        <v>211</v>
      </c>
      <c r="B16" s="3"/>
      <c r="C16" s="3"/>
      <c r="D16" s="17" t="s">
        <v>183</v>
      </c>
      <c r="E16" s="17">
        <v>1402046350</v>
      </c>
      <c r="F16" s="17">
        <v>140201001</v>
      </c>
      <c r="G16" s="17" t="s">
        <v>33</v>
      </c>
      <c r="H16" s="4" t="s">
        <v>70</v>
      </c>
      <c r="I16" s="6" t="s">
        <v>189</v>
      </c>
      <c r="J16" s="5">
        <v>41466</v>
      </c>
      <c r="K16" s="4" t="s">
        <v>212</v>
      </c>
      <c r="L16" s="8">
        <v>41473</v>
      </c>
      <c r="M16" s="4" t="s">
        <v>63</v>
      </c>
      <c r="N16" s="5" t="s">
        <v>214</v>
      </c>
      <c r="O16" s="3"/>
      <c r="P16" s="3"/>
      <c r="Q16" s="3"/>
      <c r="R16" s="3"/>
      <c r="S16" s="7">
        <v>198000</v>
      </c>
      <c r="T16" s="5" t="s">
        <v>213</v>
      </c>
      <c r="U16" s="4" t="s">
        <v>215</v>
      </c>
      <c r="V16" s="6" t="s">
        <v>216</v>
      </c>
      <c r="W16" s="4">
        <v>272101001</v>
      </c>
      <c r="X16" s="4"/>
      <c r="Y16" s="6" t="s">
        <v>217</v>
      </c>
      <c r="Z16" s="5">
        <v>41639</v>
      </c>
      <c r="AA16" s="5">
        <v>41486</v>
      </c>
      <c r="AB16" s="7">
        <v>198000</v>
      </c>
      <c r="AC16" s="5"/>
      <c r="AD16" s="4" t="s">
        <v>245</v>
      </c>
    </row>
    <row r="17" spans="1:30" ht="112.5">
      <c r="A17" s="23" t="s">
        <v>221</v>
      </c>
      <c r="B17" s="3"/>
      <c r="C17" s="3"/>
      <c r="D17" s="17" t="s">
        <v>183</v>
      </c>
      <c r="E17" s="17">
        <v>1402046350</v>
      </c>
      <c r="F17" s="17">
        <v>140201001</v>
      </c>
      <c r="G17" s="17" t="s">
        <v>33</v>
      </c>
      <c r="H17" s="4" t="s">
        <v>70</v>
      </c>
      <c r="I17" s="6" t="s">
        <v>191</v>
      </c>
      <c r="J17" s="5">
        <v>41509</v>
      </c>
      <c r="K17" s="4" t="s">
        <v>218</v>
      </c>
      <c r="L17" s="8">
        <v>41521</v>
      </c>
      <c r="M17" s="4" t="s">
        <v>72</v>
      </c>
      <c r="N17" s="5" t="s">
        <v>219</v>
      </c>
      <c r="O17" s="3"/>
      <c r="P17" s="3"/>
      <c r="Q17" s="3"/>
      <c r="R17" s="3"/>
      <c r="S17" s="7">
        <v>398970</v>
      </c>
      <c r="T17" s="4" t="s">
        <v>206</v>
      </c>
      <c r="U17" s="4" t="s">
        <v>207</v>
      </c>
      <c r="V17" s="6" t="s">
        <v>208</v>
      </c>
      <c r="W17" s="4">
        <v>381001001</v>
      </c>
      <c r="X17" s="4"/>
      <c r="Y17" s="6" t="s">
        <v>209</v>
      </c>
      <c r="Z17" s="5" t="s">
        <v>220</v>
      </c>
      <c r="AA17" s="5"/>
      <c r="AB17" s="7"/>
      <c r="AC17" s="5"/>
      <c r="AD17" s="4"/>
    </row>
    <row r="18" spans="1:30" ht="75">
      <c r="A18" s="23" t="s">
        <v>222</v>
      </c>
      <c r="B18" s="3"/>
      <c r="C18" s="3"/>
      <c r="D18" s="17" t="s">
        <v>183</v>
      </c>
      <c r="E18" s="17">
        <v>1402046350</v>
      </c>
      <c r="F18" s="17">
        <v>140201001</v>
      </c>
      <c r="G18" s="17" t="s">
        <v>33</v>
      </c>
      <c r="H18" s="4" t="s">
        <v>70</v>
      </c>
      <c r="I18" s="6" t="s">
        <v>193</v>
      </c>
      <c r="J18" s="5">
        <v>41547</v>
      </c>
      <c r="K18" s="4" t="s">
        <v>223</v>
      </c>
      <c r="L18" s="8">
        <v>41555</v>
      </c>
      <c r="M18" s="4" t="s">
        <v>224</v>
      </c>
      <c r="N18" s="5" t="s">
        <v>225</v>
      </c>
      <c r="O18" s="3"/>
      <c r="P18" s="3"/>
      <c r="Q18" s="3"/>
      <c r="R18" s="3"/>
      <c r="S18" s="7">
        <v>424658</v>
      </c>
      <c r="T18" s="4" t="s">
        <v>226</v>
      </c>
      <c r="U18" s="4" t="s">
        <v>227</v>
      </c>
      <c r="V18" s="6" t="s">
        <v>228</v>
      </c>
      <c r="W18" s="4">
        <v>140201001</v>
      </c>
      <c r="X18" s="4"/>
      <c r="Y18" s="6" t="s">
        <v>229</v>
      </c>
      <c r="Z18" s="5">
        <v>41577</v>
      </c>
      <c r="AA18" s="5">
        <v>41578</v>
      </c>
      <c r="AB18" s="7">
        <v>424658</v>
      </c>
      <c r="AC18" s="5"/>
      <c r="AD18" s="4" t="s">
        <v>245</v>
      </c>
    </row>
    <row r="19" spans="1:30" ht="112.5">
      <c r="A19" s="23" t="s">
        <v>230</v>
      </c>
      <c r="B19" s="3"/>
      <c r="C19" s="3"/>
      <c r="D19" s="17" t="s">
        <v>183</v>
      </c>
      <c r="E19" s="17">
        <v>1402046350</v>
      </c>
      <c r="F19" s="17">
        <v>140201001</v>
      </c>
      <c r="G19" s="17" t="s">
        <v>33</v>
      </c>
      <c r="H19" s="4" t="s">
        <v>70</v>
      </c>
      <c r="I19" s="6" t="s">
        <v>197</v>
      </c>
      <c r="J19" s="5">
        <v>41571</v>
      </c>
      <c r="K19" s="4" t="s">
        <v>231</v>
      </c>
      <c r="L19" s="8">
        <v>41578</v>
      </c>
      <c r="M19" s="4" t="s">
        <v>90</v>
      </c>
      <c r="N19" s="5" t="s">
        <v>232</v>
      </c>
      <c r="O19" s="3"/>
      <c r="P19" s="3"/>
      <c r="Q19" s="3"/>
      <c r="R19" s="3"/>
      <c r="S19" s="7">
        <v>357419</v>
      </c>
      <c r="T19" s="4" t="s">
        <v>206</v>
      </c>
      <c r="U19" s="4" t="s">
        <v>207</v>
      </c>
      <c r="V19" s="6" t="s">
        <v>208</v>
      </c>
      <c r="W19" s="4">
        <v>381001001</v>
      </c>
      <c r="X19" s="4"/>
      <c r="Y19" s="6" t="s">
        <v>209</v>
      </c>
      <c r="Z19" s="5" t="s">
        <v>220</v>
      </c>
      <c r="AA19" s="5"/>
      <c r="AB19" s="7"/>
      <c r="AC19" s="5"/>
      <c r="AD19" s="4"/>
    </row>
    <row r="20" spans="1:30" ht="93.75">
      <c r="A20" s="23" t="s">
        <v>233</v>
      </c>
      <c r="B20" s="3"/>
      <c r="C20" s="3"/>
      <c r="D20" s="17" t="s">
        <v>183</v>
      </c>
      <c r="E20" s="17">
        <v>1402046350</v>
      </c>
      <c r="F20" s="17">
        <v>140201001</v>
      </c>
      <c r="G20" s="17" t="s">
        <v>33</v>
      </c>
      <c r="H20" s="4" t="s">
        <v>70</v>
      </c>
      <c r="I20" s="6" t="s">
        <v>198</v>
      </c>
      <c r="J20" s="5">
        <v>41604</v>
      </c>
      <c r="K20" s="4" t="s">
        <v>234</v>
      </c>
      <c r="L20" s="8">
        <v>41614</v>
      </c>
      <c r="M20" s="4" t="s">
        <v>100</v>
      </c>
      <c r="N20" s="4" t="s">
        <v>235</v>
      </c>
      <c r="O20" s="3"/>
      <c r="P20" s="3"/>
      <c r="Q20" s="3"/>
      <c r="R20" s="3"/>
      <c r="S20" s="7">
        <v>499800</v>
      </c>
      <c r="T20" s="4" t="s">
        <v>236</v>
      </c>
      <c r="U20" s="4" t="s">
        <v>237</v>
      </c>
      <c r="V20" s="4">
        <v>7708718627</v>
      </c>
      <c r="W20" s="4">
        <v>770801001</v>
      </c>
      <c r="X20" s="4"/>
      <c r="Y20" s="6" t="s">
        <v>238</v>
      </c>
      <c r="Z20" s="5">
        <v>41639</v>
      </c>
      <c r="AA20" s="5">
        <v>41638</v>
      </c>
      <c r="AB20" s="7">
        <v>499800</v>
      </c>
      <c r="AC20" s="5"/>
      <c r="AD20" s="4" t="s">
        <v>245</v>
      </c>
    </row>
    <row r="21" spans="1:30" ht="75">
      <c r="A21" s="23" t="s">
        <v>239</v>
      </c>
      <c r="B21" s="3"/>
      <c r="C21" s="3"/>
      <c r="D21" s="17" t="s">
        <v>183</v>
      </c>
      <c r="E21" s="17">
        <v>1402046350</v>
      </c>
      <c r="F21" s="17">
        <v>140201001</v>
      </c>
      <c r="G21" s="17" t="s">
        <v>33</v>
      </c>
      <c r="H21" s="4" t="s">
        <v>70</v>
      </c>
      <c r="I21" s="6" t="s">
        <v>200</v>
      </c>
      <c r="J21" s="5">
        <v>41613</v>
      </c>
      <c r="K21" s="4" t="s">
        <v>240</v>
      </c>
      <c r="L21" s="8">
        <v>41621</v>
      </c>
      <c r="M21" s="4" t="s">
        <v>104</v>
      </c>
      <c r="N21" s="4" t="s">
        <v>241</v>
      </c>
      <c r="O21" s="3"/>
      <c r="P21" s="3"/>
      <c r="Q21" s="3"/>
      <c r="R21" s="3"/>
      <c r="S21" s="7">
        <v>98000</v>
      </c>
      <c r="T21" s="4" t="s">
        <v>242</v>
      </c>
      <c r="U21" s="4" t="s">
        <v>243</v>
      </c>
      <c r="V21" s="4">
        <v>140200003166</v>
      </c>
      <c r="W21" s="4">
        <v>140201001</v>
      </c>
      <c r="X21" s="4"/>
      <c r="Y21" s="6" t="s">
        <v>244</v>
      </c>
      <c r="Z21" s="5">
        <v>41639</v>
      </c>
      <c r="AA21" s="5">
        <v>41638</v>
      </c>
      <c r="AB21" s="7">
        <v>98000</v>
      </c>
      <c r="AC21" s="5"/>
      <c r="AD21" s="4" t="s">
        <v>245</v>
      </c>
    </row>
    <row r="22" spans="1:30" ht="75">
      <c r="A22" s="23" t="s">
        <v>246</v>
      </c>
      <c r="B22" s="3"/>
      <c r="C22" s="3"/>
      <c r="D22" s="17" t="s">
        <v>183</v>
      </c>
      <c r="E22" s="17">
        <v>1402046350</v>
      </c>
      <c r="F22" s="17">
        <v>140201001</v>
      </c>
      <c r="G22" s="17" t="s">
        <v>33</v>
      </c>
      <c r="H22" s="4" t="s">
        <v>35</v>
      </c>
      <c r="I22" s="4"/>
      <c r="J22" s="5"/>
      <c r="K22" s="4" t="s">
        <v>78</v>
      </c>
      <c r="L22" s="8">
        <v>41635</v>
      </c>
      <c r="M22" s="4" t="s">
        <v>192</v>
      </c>
      <c r="N22" s="4" t="s">
        <v>84</v>
      </c>
      <c r="O22" s="3"/>
      <c r="P22" s="3"/>
      <c r="Q22" s="3"/>
      <c r="R22" s="3"/>
      <c r="S22" s="7">
        <v>500000</v>
      </c>
      <c r="T22" s="4" t="s">
        <v>85</v>
      </c>
      <c r="U22" s="4" t="s">
        <v>86</v>
      </c>
      <c r="V22" s="4">
        <v>7707049388</v>
      </c>
      <c r="W22" s="4">
        <v>143543001</v>
      </c>
      <c r="X22" s="4"/>
      <c r="Y22" s="6" t="s">
        <v>87</v>
      </c>
      <c r="Z22" s="5">
        <v>42004</v>
      </c>
      <c r="AA22" s="5"/>
      <c r="AB22" s="4"/>
      <c r="AC22" s="5"/>
      <c r="AD22" s="4"/>
    </row>
    <row r="23" spans="1:30" ht="75">
      <c r="A23" s="23" t="s">
        <v>247</v>
      </c>
      <c r="B23" s="9"/>
      <c r="C23" s="9"/>
      <c r="D23" s="17" t="s">
        <v>183</v>
      </c>
      <c r="E23" s="17">
        <v>1402046350</v>
      </c>
      <c r="F23" s="17">
        <v>140201001</v>
      </c>
      <c r="G23" s="17" t="s">
        <v>33</v>
      </c>
      <c r="H23" s="4" t="s">
        <v>35</v>
      </c>
      <c r="I23" s="4"/>
      <c r="J23" s="5"/>
      <c r="K23" s="4" t="s">
        <v>78</v>
      </c>
      <c r="L23" s="8">
        <v>41635</v>
      </c>
      <c r="M23" s="4" t="s">
        <v>190</v>
      </c>
      <c r="N23" s="4" t="s">
        <v>36</v>
      </c>
      <c r="O23" s="3"/>
      <c r="P23" s="3"/>
      <c r="Q23" s="3"/>
      <c r="R23" s="3"/>
      <c r="S23" s="7">
        <v>1131161.39</v>
      </c>
      <c r="T23" s="4" t="s">
        <v>37</v>
      </c>
      <c r="U23" s="4" t="s">
        <v>80</v>
      </c>
      <c r="V23" s="4">
        <v>1435028701</v>
      </c>
      <c r="W23" s="4">
        <v>140231001</v>
      </c>
      <c r="X23" s="4"/>
      <c r="Y23" s="6" t="s">
        <v>81</v>
      </c>
      <c r="Z23" s="5">
        <v>42004</v>
      </c>
      <c r="AA23" s="5"/>
      <c r="AB23" s="4"/>
      <c r="AC23" s="5"/>
      <c r="AD23" s="4"/>
    </row>
    <row r="24" spans="1:30" ht="75">
      <c r="A24" s="23" t="s">
        <v>248</v>
      </c>
      <c r="B24" s="9"/>
      <c r="C24" s="9"/>
      <c r="D24" s="17" t="s">
        <v>183</v>
      </c>
      <c r="E24" s="17">
        <v>1402046350</v>
      </c>
      <c r="F24" s="17">
        <v>140201001</v>
      </c>
      <c r="G24" s="17" t="s">
        <v>33</v>
      </c>
      <c r="H24" s="4" t="s">
        <v>35</v>
      </c>
      <c r="I24" s="4"/>
      <c r="J24" s="5"/>
      <c r="K24" s="4" t="s">
        <v>78</v>
      </c>
      <c r="L24" s="8">
        <v>41635</v>
      </c>
      <c r="M24" s="4" t="s">
        <v>194</v>
      </c>
      <c r="N24" s="4" t="s">
        <v>43</v>
      </c>
      <c r="O24" s="3"/>
      <c r="P24" s="3"/>
      <c r="Q24" s="3"/>
      <c r="R24" s="3"/>
      <c r="S24" s="7">
        <v>10385416.79</v>
      </c>
      <c r="T24" s="4" t="s">
        <v>47</v>
      </c>
      <c r="U24" s="4" t="s">
        <v>48</v>
      </c>
      <c r="V24" s="4">
        <v>1435191592</v>
      </c>
      <c r="W24" s="4">
        <v>143501001</v>
      </c>
      <c r="X24" s="4"/>
      <c r="Y24" s="6" t="s">
        <v>132</v>
      </c>
      <c r="Z24" s="5">
        <v>42004</v>
      </c>
      <c r="AA24" s="5"/>
      <c r="AB24" s="7"/>
      <c r="AC24" s="5"/>
      <c r="AD24" s="4"/>
    </row>
    <row r="25" spans="1:30" ht="75">
      <c r="A25" s="23" t="s">
        <v>249</v>
      </c>
      <c r="B25" s="9"/>
      <c r="C25" s="9"/>
      <c r="D25" s="17" t="s">
        <v>183</v>
      </c>
      <c r="E25" s="17">
        <v>1402046350</v>
      </c>
      <c r="F25" s="17">
        <v>140201001</v>
      </c>
      <c r="G25" s="17" t="s">
        <v>33</v>
      </c>
      <c r="H25" s="4" t="s">
        <v>35</v>
      </c>
      <c r="I25" s="4"/>
      <c r="J25" s="5"/>
      <c r="K25" s="4" t="s">
        <v>78</v>
      </c>
      <c r="L25" s="8">
        <v>41635</v>
      </c>
      <c r="M25" s="4" t="s">
        <v>250</v>
      </c>
      <c r="N25" s="25" t="s">
        <v>185</v>
      </c>
      <c r="O25" s="17"/>
      <c r="P25" s="17"/>
      <c r="Q25" s="17"/>
      <c r="R25" s="17"/>
      <c r="S25" s="26">
        <v>316764.26</v>
      </c>
      <c r="T25" s="17" t="s">
        <v>186</v>
      </c>
      <c r="U25" s="17" t="s">
        <v>187</v>
      </c>
      <c r="V25" s="23" t="s">
        <v>188</v>
      </c>
      <c r="W25" s="17">
        <v>140201001</v>
      </c>
      <c r="X25" s="17"/>
      <c r="Y25" s="23"/>
      <c r="Z25" s="27">
        <v>42004</v>
      </c>
      <c r="AA25" s="5"/>
      <c r="AB25" s="7"/>
      <c r="AC25" s="5"/>
      <c r="AD25" s="4"/>
    </row>
    <row r="26" spans="1:30" ht="75">
      <c r="A26" s="23" t="s">
        <v>251</v>
      </c>
      <c r="B26" s="9"/>
      <c r="C26" s="9"/>
      <c r="D26" s="17" t="s">
        <v>183</v>
      </c>
      <c r="E26" s="17">
        <v>1402046350</v>
      </c>
      <c r="F26" s="17">
        <v>140201001</v>
      </c>
      <c r="G26" s="17" t="s">
        <v>33</v>
      </c>
      <c r="H26" s="4" t="s">
        <v>35</v>
      </c>
      <c r="I26" s="4"/>
      <c r="J26" s="5"/>
      <c r="K26" s="4" t="s">
        <v>78</v>
      </c>
      <c r="L26" s="8">
        <v>41635</v>
      </c>
      <c r="M26" s="4" t="s">
        <v>201</v>
      </c>
      <c r="N26" s="4" t="s">
        <v>46</v>
      </c>
      <c r="O26" s="3"/>
      <c r="P26" s="3"/>
      <c r="Q26" s="3"/>
      <c r="R26" s="3"/>
      <c r="S26" s="7">
        <v>30000</v>
      </c>
      <c r="T26" s="4" t="s">
        <v>47</v>
      </c>
      <c r="U26" s="4" t="s">
        <v>48</v>
      </c>
      <c r="V26" s="4">
        <v>1435191592</v>
      </c>
      <c r="W26" s="4">
        <v>143501001</v>
      </c>
      <c r="X26" s="4"/>
      <c r="Y26" s="6" t="s">
        <v>41</v>
      </c>
      <c r="Z26" s="5">
        <v>42004</v>
      </c>
      <c r="AA26" s="5"/>
      <c r="AB26" s="7"/>
      <c r="AC26" s="5"/>
      <c r="AD26" s="4"/>
    </row>
    <row r="27" spans="1:30" ht="75">
      <c r="A27" s="23" t="s">
        <v>252</v>
      </c>
      <c r="B27" s="9"/>
      <c r="C27" s="9"/>
      <c r="D27" s="17" t="s">
        <v>183</v>
      </c>
      <c r="E27" s="17">
        <v>1402046350</v>
      </c>
      <c r="F27" s="17">
        <v>140201001</v>
      </c>
      <c r="G27" s="17" t="s">
        <v>33</v>
      </c>
      <c r="H27" s="4" t="s">
        <v>35</v>
      </c>
      <c r="I27" s="4"/>
      <c r="J27" s="5"/>
      <c r="K27" s="4" t="s">
        <v>78</v>
      </c>
      <c r="L27" s="8">
        <v>41635</v>
      </c>
      <c r="M27" s="4" t="s">
        <v>195</v>
      </c>
      <c r="N27" s="4" t="s">
        <v>196</v>
      </c>
      <c r="O27" s="3"/>
      <c r="P27" s="3"/>
      <c r="Q27" s="3"/>
      <c r="R27" s="3"/>
      <c r="S27" s="7">
        <v>45163.24</v>
      </c>
      <c r="T27" s="4" t="s">
        <v>47</v>
      </c>
      <c r="U27" s="4" t="s">
        <v>48</v>
      </c>
      <c r="V27" s="4">
        <v>1435191592</v>
      </c>
      <c r="W27" s="4">
        <v>143501001</v>
      </c>
      <c r="X27" s="4"/>
      <c r="Y27" s="6" t="s">
        <v>132</v>
      </c>
      <c r="Z27" s="5">
        <v>42004</v>
      </c>
      <c r="AA27" s="5"/>
      <c r="AB27" s="7"/>
      <c r="AC27" s="5"/>
      <c r="AD27" s="4"/>
    </row>
    <row r="28" spans="1:30" ht="75">
      <c r="A28" s="23" t="s">
        <v>253</v>
      </c>
      <c r="B28" s="9"/>
      <c r="C28" s="9"/>
      <c r="D28" s="17" t="s">
        <v>183</v>
      </c>
      <c r="E28" s="17">
        <v>1402046350</v>
      </c>
      <c r="F28" s="17">
        <v>140201001</v>
      </c>
      <c r="G28" s="17" t="s">
        <v>33</v>
      </c>
      <c r="H28" s="4" t="s">
        <v>35</v>
      </c>
      <c r="I28" s="4"/>
      <c r="J28" s="5"/>
      <c r="K28" s="4" t="s">
        <v>78</v>
      </c>
      <c r="L28" s="8">
        <v>41635</v>
      </c>
      <c r="M28" s="4" t="s">
        <v>203</v>
      </c>
      <c r="N28" s="4" t="s">
        <v>179</v>
      </c>
      <c r="O28" s="4"/>
      <c r="P28" s="4"/>
      <c r="Q28" s="4"/>
      <c r="R28" s="4"/>
      <c r="S28" s="7">
        <v>106930.89</v>
      </c>
      <c r="T28" s="4" t="s">
        <v>47</v>
      </c>
      <c r="U28" s="4" t="s">
        <v>48</v>
      </c>
      <c r="V28" s="4">
        <v>1435191592</v>
      </c>
      <c r="W28" s="4">
        <v>143501001</v>
      </c>
      <c r="X28" s="4"/>
      <c r="Y28" s="6" t="s">
        <v>41</v>
      </c>
      <c r="Z28" s="5">
        <v>42004</v>
      </c>
      <c r="AA28" s="5"/>
      <c r="AB28" s="7"/>
      <c r="AC28" s="5"/>
      <c r="AD28" s="4"/>
    </row>
    <row r="29" spans="1:30" ht="75">
      <c r="A29" s="23" t="s">
        <v>254</v>
      </c>
      <c r="B29" s="9"/>
      <c r="C29" s="9"/>
      <c r="D29" s="17" t="s">
        <v>183</v>
      </c>
      <c r="E29" s="17">
        <v>1402046350</v>
      </c>
      <c r="F29" s="17">
        <v>140201001</v>
      </c>
      <c r="G29" s="17" t="s">
        <v>33</v>
      </c>
      <c r="H29" s="4" t="s">
        <v>35</v>
      </c>
      <c r="I29" s="4"/>
      <c r="J29" s="5"/>
      <c r="K29" s="4" t="s">
        <v>78</v>
      </c>
      <c r="L29" s="8">
        <v>41635</v>
      </c>
      <c r="M29" s="4" t="s">
        <v>165</v>
      </c>
      <c r="N29" s="5" t="s">
        <v>255</v>
      </c>
      <c r="O29" s="3"/>
      <c r="P29" s="3"/>
      <c r="Q29" s="3"/>
      <c r="R29" s="3"/>
      <c r="S29" s="7">
        <v>400303.68</v>
      </c>
      <c r="T29" s="4" t="s">
        <v>256</v>
      </c>
      <c r="U29" s="4" t="s">
        <v>257</v>
      </c>
      <c r="V29" s="6" t="s">
        <v>258</v>
      </c>
      <c r="W29" s="4">
        <v>140243001</v>
      </c>
      <c r="X29" s="4"/>
      <c r="Y29" s="6" t="s">
        <v>259</v>
      </c>
      <c r="Z29" s="5">
        <v>42004</v>
      </c>
      <c r="AA29" s="5"/>
      <c r="AB29" s="7"/>
      <c r="AC29" s="5"/>
      <c r="AD29" s="4"/>
    </row>
    <row r="30" spans="1:30" ht="75">
      <c r="A30" s="23" t="s">
        <v>260</v>
      </c>
      <c r="B30" s="9"/>
      <c r="C30" s="9"/>
      <c r="D30" s="17" t="s">
        <v>183</v>
      </c>
      <c r="E30" s="17">
        <v>1402046350</v>
      </c>
      <c r="F30" s="17">
        <v>140201001</v>
      </c>
      <c r="G30" s="17" t="s">
        <v>33</v>
      </c>
      <c r="H30" s="4" t="s">
        <v>35</v>
      </c>
      <c r="I30" s="4"/>
      <c r="J30" s="5"/>
      <c r="K30" s="4" t="s">
        <v>78</v>
      </c>
      <c r="L30" s="8">
        <v>41635</v>
      </c>
      <c r="M30" s="4" t="s">
        <v>199</v>
      </c>
      <c r="N30" s="4" t="s">
        <v>179</v>
      </c>
      <c r="O30" s="4"/>
      <c r="P30" s="4"/>
      <c r="Q30" s="4"/>
      <c r="R30" s="4"/>
      <c r="S30" s="7">
        <v>7232.19</v>
      </c>
      <c r="T30" s="4" t="s">
        <v>47</v>
      </c>
      <c r="U30" s="4" t="s">
        <v>48</v>
      </c>
      <c r="V30" s="4">
        <v>1435191592</v>
      </c>
      <c r="W30" s="4">
        <v>143501001</v>
      </c>
      <c r="X30" s="4"/>
      <c r="Y30" s="6" t="s">
        <v>41</v>
      </c>
      <c r="Z30" s="5">
        <v>42004</v>
      </c>
      <c r="AA30" s="5"/>
      <c r="AB30" s="7"/>
      <c r="AC30" s="5"/>
      <c r="AD30" s="4"/>
    </row>
    <row r="31" spans="1:30" s="2" customFormat="1" ht="35.25" customHeight="1">
      <c r="A31" s="33"/>
      <c r="B31" s="34"/>
      <c r="C31" s="34"/>
      <c r="D31" s="35"/>
      <c r="E31" s="35"/>
      <c r="F31" s="35"/>
      <c r="G31" s="35"/>
      <c r="H31" s="35"/>
      <c r="I31" s="33"/>
      <c r="J31" s="36"/>
      <c r="K31" s="35"/>
      <c r="L31" s="37"/>
      <c r="M31" s="35"/>
      <c r="N31" s="36"/>
      <c r="O31" s="38"/>
      <c r="P31" s="38"/>
      <c r="Q31" s="38"/>
      <c r="R31" s="38"/>
      <c r="S31" s="32">
        <f>SUM(S7:S30)</f>
        <v>41586528.74</v>
      </c>
      <c r="T31" s="32"/>
      <c r="U31" s="32"/>
      <c r="V31" s="32"/>
      <c r="W31" s="32"/>
      <c r="X31" s="32"/>
      <c r="Y31" s="32"/>
      <c r="Z31" s="32"/>
      <c r="AA31" s="32"/>
      <c r="AB31" s="32">
        <f>SUM(AB7:AB30)</f>
        <v>1220458</v>
      </c>
      <c r="AC31" s="32">
        <f>SUM(AC7:AC30)</f>
        <v>204116</v>
      </c>
      <c r="AD31" s="32"/>
    </row>
    <row r="32" spans="1:30" s="10" customFormat="1" ht="18.75">
      <c r="A32" s="12"/>
      <c r="D32" s="11"/>
      <c r="E32" s="11"/>
      <c r="F32" s="11"/>
      <c r="G32" s="11"/>
      <c r="H32" s="11"/>
      <c r="I32" s="12"/>
      <c r="J32" s="13"/>
      <c r="K32" s="11"/>
      <c r="L32" s="14"/>
      <c r="M32" s="11"/>
      <c r="N32" s="13"/>
      <c r="O32" s="15"/>
      <c r="P32" s="15"/>
      <c r="Q32" s="15"/>
      <c r="R32" s="15"/>
      <c r="S32" s="16"/>
      <c r="T32" s="11"/>
      <c r="U32" s="11"/>
      <c r="V32" s="12"/>
      <c r="W32" s="11"/>
      <c r="X32" s="11"/>
      <c r="Y32" s="12"/>
      <c r="Z32" s="13"/>
      <c r="AA32" s="13"/>
      <c r="AB32" s="16"/>
      <c r="AC32" s="13"/>
      <c r="AD32" s="11"/>
    </row>
    <row r="33" spans="1:30" s="10" customFormat="1" ht="18.75">
      <c r="A33" s="12"/>
      <c r="D33" s="11"/>
      <c r="E33" s="11"/>
      <c r="F33" s="11"/>
      <c r="G33" s="11"/>
      <c r="H33" s="11"/>
      <c r="I33" s="12"/>
      <c r="J33" s="13"/>
      <c r="K33" s="11"/>
      <c r="L33" s="14"/>
      <c r="M33" s="11"/>
      <c r="N33" s="13"/>
      <c r="O33" s="15"/>
      <c r="P33" s="15"/>
      <c r="Q33" s="15"/>
      <c r="R33" s="15"/>
      <c r="S33" s="16"/>
      <c r="T33" s="11"/>
      <c r="U33" s="11"/>
      <c r="V33" s="12"/>
      <c r="W33" s="11"/>
      <c r="X33" s="11"/>
      <c r="Y33" s="12"/>
      <c r="Z33" s="13"/>
      <c r="AA33" s="13"/>
      <c r="AB33" s="16"/>
      <c r="AC33" s="13"/>
      <c r="AD33" s="11"/>
    </row>
    <row r="34" spans="1:30" s="10" customFormat="1" ht="18.75">
      <c r="A34" s="12"/>
      <c r="D34" s="11"/>
      <c r="E34" s="11"/>
      <c r="F34" s="11"/>
      <c r="G34" s="11"/>
      <c r="H34" s="11"/>
      <c r="I34" s="12"/>
      <c r="J34" s="13"/>
      <c r="K34" s="11"/>
      <c r="L34" s="14"/>
      <c r="M34" s="11"/>
      <c r="N34" s="13"/>
      <c r="O34" s="15"/>
      <c r="P34" s="15"/>
      <c r="Q34" s="15"/>
      <c r="R34" s="15"/>
      <c r="S34" s="16"/>
      <c r="T34" s="11"/>
      <c r="U34" s="11"/>
      <c r="V34" s="12"/>
      <c r="W34" s="11"/>
      <c r="X34" s="11"/>
      <c r="Y34" s="12"/>
      <c r="Z34" s="13"/>
      <c r="AA34" s="13"/>
      <c r="AB34" s="16"/>
      <c r="AC34" s="13"/>
      <c r="AD34" s="11"/>
    </row>
    <row r="35" spans="1:30" s="10" customFormat="1" ht="18.75">
      <c r="A35" s="12"/>
      <c r="D35" s="44" t="s">
        <v>261</v>
      </c>
      <c r="E35" s="44"/>
      <c r="F35" s="44"/>
      <c r="G35" s="11"/>
      <c r="H35" s="11"/>
      <c r="I35" s="12"/>
      <c r="J35" s="13"/>
      <c r="K35" s="11" t="s">
        <v>262</v>
      </c>
      <c r="L35" s="14"/>
      <c r="M35" s="11"/>
      <c r="N35" s="13"/>
      <c r="O35" s="15"/>
      <c r="P35" s="15"/>
      <c r="Q35" s="15"/>
      <c r="R35" s="15"/>
      <c r="S35" s="16"/>
      <c r="T35" s="11"/>
      <c r="U35" s="11"/>
      <c r="V35" s="12"/>
      <c r="W35" s="11"/>
      <c r="X35" s="11"/>
      <c r="Y35" s="12"/>
      <c r="Z35" s="13"/>
      <c r="AA35" s="13"/>
      <c r="AB35" s="16"/>
      <c r="AC35" s="13"/>
      <c r="AD35" s="11"/>
    </row>
    <row r="36" spans="1:30" s="10" customFormat="1" ht="18.75">
      <c r="A36" s="12"/>
      <c r="D36" s="11"/>
      <c r="E36" s="11"/>
      <c r="F36" s="11"/>
      <c r="G36" s="11"/>
      <c r="H36" s="11"/>
      <c r="I36" s="12"/>
      <c r="J36" s="13"/>
      <c r="K36" s="11"/>
      <c r="L36" s="14"/>
      <c r="M36" s="11"/>
      <c r="N36" s="13"/>
      <c r="O36" s="15"/>
      <c r="P36" s="15"/>
      <c r="Q36" s="15"/>
      <c r="R36" s="15"/>
      <c r="S36" s="16"/>
      <c r="T36" s="11"/>
      <c r="U36" s="11"/>
      <c r="V36" s="12"/>
      <c r="W36" s="11"/>
      <c r="X36" s="11"/>
      <c r="Y36" s="12"/>
      <c r="Z36" s="13"/>
      <c r="AA36" s="13"/>
      <c r="AB36" s="16"/>
      <c r="AC36" s="13"/>
      <c r="AD36" s="11"/>
    </row>
    <row r="37" spans="1:30" s="10" customFormat="1" ht="18.75">
      <c r="A37" s="12"/>
      <c r="D37" s="11"/>
      <c r="E37" s="11"/>
      <c r="F37" s="11"/>
      <c r="G37" s="11"/>
      <c r="H37" s="11"/>
      <c r="I37" s="12"/>
      <c r="J37" s="13"/>
      <c r="K37" s="11"/>
      <c r="L37" s="14"/>
      <c r="M37" s="11"/>
      <c r="N37" s="13"/>
      <c r="O37" s="15"/>
      <c r="P37" s="15"/>
      <c r="Q37" s="15"/>
      <c r="R37" s="15"/>
      <c r="S37" s="16"/>
      <c r="T37" s="11"/>
      <c r="U37" s="11"/>
      <c r="V37" s="12"/>
      <c r="W37" s="11"/>
      <c r="X37" s="11"/>
      <c r="Y37" s="12"/>
      <c r="Z37" s="13"/>
      <c r="AA37" s="13"/>
      <c r="AB37" s="16"/>
      <c r="AC37" s="13"/>
      <c r="AD37" s="11"/>
    </row>
    <row r="38" spans="1:30" s="10" customFormat="1" ht="18.75">
      <c r="A38" s="12"/>
      <c r="D38" s="11"/>
      <c r="E38" s="11"/>
      <c r="F38" s="11"/>
      <c r="G38" s="11"/>
      <c r="H38" s="11"/>
      <c r="I38" s="12"/>
      <c r="J38" s="13"/>
      <c r="K38" s="11"/>
      <c r="L38" s="14"/>
      <c r="M38" s="11"/>
      <c r="N38" s="13"/>
      <c r="O38" s="15"/>
      <c r="P38" s="15"/>
      <c r="Q38" s="15"/>
      <c r="R38" s="15"/>
      <c r="S38" s="16"/>
      <c r="T38" s="11"/>
      <c r="U38" s="11"/>
      <c r="V38" s="12"/>
      <c r="W38" s="11"/>
      <c r="X38" s="11"/>
      <c r="Y38" s="12"/>
      <c r="Z38" s="13"/>
      <c r="AA38" s="13"/>
      <c r="AB38" s="16"/>
      <c r="AC38" s="13"/>
      <c r="AD38" s="11"/>
    </row>
    <row r="39" spans="1:30" s="10" customFormat="1" ht="18.75">
      <c r="A39" s="12"/>
      <c r="D39" s="10" t="s">
        <v>161</v>
      </c>
      <c r="J39" s="13"/>
      <c r="K39" s="11"/>
      <c r="L39" s="14"/>
      <c r="M39" s="11"/>
      <c r="N39" s="13"/>
      <c r="O39" s="15"/>
      <c r="P39" s="15"/>
      <c r="Q39" s="15"/>
      <c r="R39" s="15"/>
      <c r="S39" s="16"/>
      <c r="T39" s="11"/>
      <c r="U39" s="11"/>
      <c r="V39" s="12"/>
      <c r="W39" s="11"/>
      <c r="X39" s="11"/>
      <c r="Y39" s="12"/>
      <c r="Z39" s="13"/>
      <c r="AA39" s="13"/>
      <c r="AB39" s="16"/>
      <c r="AC39" s="13"/>
      <c r="AD39" s="11"/>
    </row>
    <row r="40" ht="18.75">
      <c r="D40" s="1" t="s">
        <v>162</v>
      </c>
    </row>
  </sheetData>
  <mergeCells count="13">
    <mergeCell ref="N4:S4"/>
    <mergeCell ref="T4:Y4"/>
    <mergeCell ref="Z4:AA4"/>
    <mergeCell ref="AB4:AD4"/>
    <mergeCell ref="D35:F35"/>
    <mergeCell ref="Y1:AD2"/>
    <mergeCell ref="D4:F4"/>
    <mergeCell ref="G4:G5"/>
    <mergeCell ref="H4:H5"/>
    <mergeCell ref="I4:I5"/>
    <mergeCell ref="J4:J5"/>
    <mergeCell ref="K4:K5"/>
    <mergeCell ref="L4:M4"/>
  </mergeCells>
  <printOptions/>
  <pageMargins left="0.3937007874015748" right="0.3937007874015748" top="0.984251968503937" bottom="0.984251968503937" header="0" footer="0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Косюченко</dc:creator>
  <cp:keywords/>
  <dc:description/>
  <cp:lastModifiedBy>XTreme</cp:lastModifiedBy>
  <cp:lastPrinted>2014-01-15T06:40:28Z</cp:lastPrinted>
  <dcterms:created xsi:type="dcterms:W3CDTF">2006-02-11T04:28:29Z</dcterms:created>
  <dcterms:modified xsi:type="dcterms:W3CDTF">2014-02-12T04:44:46Z</dcterms:modified>
  <cp:category/>
  <cp:version/>
  <cp:contentType/>
  <cp:contentStatus/>
</cp:coreProperties>
</file>